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codeName="ThisWorkbook" hidePivotFieldList="1"/>
  <xr:revisionPtr revIDLastSave="39" documentId="11_DAB98BE1FEBDF77FEF921267EA0A1871CDDCAB15" xr6:coauthVersionLast="47" xr6:coauthVersionMax="47" xr10:uidLastSave="{DE5A5809-DF4F-4CD7-B922-2BF6488AF3BD}"/>
  <bookViews>
    <workbookView xWindow="0" yWindow="0" windowWidth="0" windowHeight="0" activeTab="3" xr2:uid="{00000000-000D-0000-FFFF-FFFF00000000}"/>
  </bookViews>
  <sheets>
    <sheet name="Report - Reconciliation" sheetId="1" r:id="rId1"/>
    <sheet name="Data - Time" sheetId="2" r:id="rId2"/>
    <sheet name="Data - Invoices" sheetId="3" r:id="rId3"/>
    <sheet name="Settings" sheetId="4" r:id="rId4"/>
  </sheets>
  <definedNames>
    <definedName name="closing_date" localSheetId="0">'Report - Reconciliation'!$B$5</definedName>
    <definedName name="closing_date">#REF!</definedName>
    <definedName name="fyi_CreatedDate">Settings!$B$7</definedName>
    <definedName name="fyi_PracticeName">Settings!$B$6</definedName>
    <definedName name="fyi_ReportName">Settings!$B$5</definedName>
    <definedName name="migrated_date" localSheetId="0">'Report - Reconciliation'!#REF!</definedName>
    <definedName name="migrated_date">#REF!</definedName>
    <definedName name="open_date" localSheetId="0">'Report - Reconciliation'!$B$4</definedName>
    <definedName name="open_date">#REF!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 a="1"/>
  <c r="A2" i="1"/>
  <c r="A1" i="1" a="1"/>
  <c r="A1" i="1"/>
  <c r="B9" i="4" l="1" a="1"/>
  <c r="B9" i="4" s="1"/>
  <c r="B5" i="1" s="1"/>
  <c r="B8" i="4" a="1"/>
  <c r="B8" i="4" s="1"/>
  <c r="B4" i="1" s="1"/>
  <c r="B7" i="1" l="1" a="1"/>
  <c r="B7" i="1" s="1"/>
  <c r="B10" i="1" a="1"/>
  <c r="B10" i="1" s="1"/>
  <c r="B18" i="1"/>
  <c r="B17" i="1"/>
  <c r="B16" i="1"/>
  <c r="B19" i="1" s="1"/>
  <c r="B12" i="1" a="1"/>
  <c r="B12" i="1" s="1"/>
  <c r="B11" i="1" a="1"/>
  <c r="B11" i="1" s="1"/>
  <c r="B20" i="1" s="1"/>
  <c r="B9" i="1" a="1"/>
  <c r="B9" i="1" s="1"/>
  <c r="B13" i="1" s="1"/>
  <c r="B14" i="1" s="1"/>
  <c r="B21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<sst xmlns="http://schemas.openxmlformats.org/spreadsheetml/2006/main" count="65" uniqueCount="53">
  <si>
    <t>Start Date</t>
  </si>
  <si>
    <t>End Date</t>
  </si>
  <si>
    <t>Opening balance</t>
  </si>
  <si>
    <t>Billable amount</t>
  </si>
  <si>
    <t>Write On/Off</t>
  </si>
  <si>
    <t>Invoiced amount</t>
  </si>
  <si>
    <t>Interim amount</t>
  </si>
  <si>
    <t>WIP Movement</t>
  </si>
  <si>
    <t>Closing balance</t>
  </si>
  <si>
    <t>All invoices</t>
  </si>
  <si>
    <t>Excluded Invoices</t>
  </si>
  <si>
    <t>Unfiled Invoices</t>
  </si>
  <si>
    <t>Total invoices</t>
  </si>
  <si>
    <t>WIP movement from invoicing</t>
  </si>
  <si>
    <t>Variance</t>
  </si>
  <si>
    <t>Status</t>
  </si>
  <si>
    <t>Job Number</t>
  </si>
  <si>
    <t>Type</t>
  </si>
  <si>
    <t>Time</t>
  </si>
  <si>
    <t>Billable Rate</t>
  </si>
  <si>
    <t>Billable Amount</t>
  </si>
  <si>
    <t>Invoiced Amount</t>
  </si>
  <si>
    <t>Invoiced Date</t>
  </si>
  <si>
    <t>Invoice Number</t>
  </si>
  <si>
    <t>Date</t>
  </si>
  <si>
    <t>FYI Time ID</t>
  </si>
  <si>
    <t>Time Category</t>
  </si>
  <si>
    <t>Time Type</t>
  </si>
  <si>
    <t>Source</t>
  </si>
  <si>
    <t>FYI Interim Invoice ID</t>
  </si>
  <si>
    <t>FYI Invoice ID</t>
  </si>
  <si>
    <t>Client Group</t>
  </si>
  <si>
    <t>FYI Job Link</t>
  </si>
  <si>
    <t>Invoice Date</t>
  </si>
  <si>
    <t>Invoice Amount</t>
  </si>
  <si>
    <t>Filing Status</t>
  </si>
  <si>
    <t>Paid</t>
  </si>
  <si>
    <t>Paid Date</t>
  </si>
  <si>
    <t>Modified on</t>
  </si>
  <si>
    <t>FYI Invoice Link</t>
  </si>
  <si>
    <t>Xero Invoice Link</t>
  </si>
  <si>
    <t>Settings</t>
  </si>
  <si>
    <t>Version 1.0</t>
  </si>
  <si>
    <t>Help</t>
  </si>
  <si>
    <t>Variables</t>
  </si>
  <si>
    <t>Report Name</t>
  </si>
  <si>
    <t>Practice Name</t>
  </si>
  <si>
    <t/>
  </si>
  <si>
    <t>Report Date</t>
  </si>
  <si>
    <t>Change Log</t>
  </si>
  <si>
    <t>Change</t>
  </si>
  <si>
    <t>31/08/2026</t>
  </si>
  <si>
    <t>Original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</si>
</sst>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d/mm/yyyy;@"/>
    <numFmt numFmtId="166" formatCode="dd/mm/yyyy;@"/>
  </numFmts>
  <fonts count="12">
    <font>
      <sz val="11"/>
      <color theme="1"/>
      <name val="Aptos Narrow"/>
      <family val="2"/>
      <scheme val="minor"/>
    </font>
    <font>
      <sz val="10"/>
      <color rgb="FF000000"/>
      <name val="Calibri"/>
      <family val="2"/>
    </font>
    <font>
      <b/>
      <sz val="14"/>
      <color rgb="FF000000"/>
      <name val="Calibri"/>
      <family val="2"/>
    </font>
    <font>
      <sz val="12"/>
      <color rgb="FF242424"/>
      <name val="Calibri"/>
      <family val="2"/>
    </font>
    <font>
      <b/>
      <sz val="10"/>
      <color rgb="FF000000"/>
      <name val="Calibri"/>
      <family val="2"/>
    </font>
    <font>
      <sz val="8"/>
      <color rgb="FF000000"/>
      <name val="Calibri"/>
      <family val="2"/>
    </font>
    <font>
      <b/>
      <sz val="8"/>
      <color rgb="FF000000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  <font>
      <b/>
      <sz val="12"/>
      <color rgb="FF000000"/>
      <name val="Calibri"/>
      <family val="2"/>
    </font>
    <font>
      <b/>
      <sz val="12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rgb="FF000000"/>
      </patternFill>
    </fill>
    <fill>
      <patternFill patternType="solid">
        <fgColor rgb="FF156082"/>
        <bgColor rgb="FF156082"/>
      </patternFill>
    </fill>
    <fill>
      <patternFill patternType="solid">
        <fgColor rgb="FFE7E6E6"/>
        <bgColor rgb="FF000000"/>
      </patternFill>
    </fill>
    <fill>
      <patternFill patternType="solid">
        <fgColor rgb="FF5B9BD5"/>
        <bgColor rgb="FF5B9BD5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5B9BD5"/>
      </left>
      <right/>
      <top style="thin">
        <color rgb="FF5B9BD5"/>
      </top>
      <bottom style="thin">
        <color rgb="FF5B9BD5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 style="thin">
        <color rgb="FF5B9BD5"/>
      </top>
      <bottom/>
      <diagonal/>
    </border>
    <border>
      <left style="thin">
        <color rgb="FF5B9BD5"/>
      </left>
      <right/>
      <top/>
      <bottom style="thin">
        <color rgb="FF5B9BD5"/>
      </bottom>
      <diagonal/>
    </border>
    <border>
      <left/>
      <right/>
      <top/>
      <bottom style="thin">
        <color rgb="FF5B9BD5"/>
      </bottom>
      <diagonal/>
    </border>
  </borders>
  <cellStyleXfs count="3">
    <xf numFmtId="0" fontId="0" fillId="0" borderId="0"/>
    <xf numFmtId="0" fontId="2" fillId="0" borderId="0"/>
    <xf numFmtId="0" fontId="9" fillId="0" borderId="0"/>
  </cellStyleXfs>
  <cellXfs count="46">
    <xf numFmtId="0" fontId="0" fillId="0" borderId="0" xfId="0"/>
    <xf numFmtId="0" fontId="1" fillId="0" borderId="0" xfId="0" applyFont="1"/>
    <xf numFmtId="0" fontId="2" fillId="0" borderId="0" xfId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1"/>
    <xf numFmtId="0" fontId="1" fillId="0" borderId="0" xfId="1" applyFont="1"/>
    <xf numFmtId="166" fontId="1" fillId="2" borderId="0" xfId="1" applyNumberFormat="1" applyFont="1" applyFill="1" applyAlignment="1">
      <alignment horizontal="right"/>
    </xf>
    <xf numFmtId="166" fontId="1" fillId="0" borderId="0" xfId="1" applyNumberFormat="1" applyFont="1" applyAlignment="1">
      <alignment horizontal="right"/>
    </xf>
    <xf numFmtId="165" fontId="1" fillId="0" borderId="0" xfId="1" applyNumberFormat="1" applyFont="1"/>
    <xf numFmtId="0" fontId="4" fillId="0" borderId="0" xfId="1" applyFont="1"/>
    <xf numFmtId="164" fontId="4" fillId="0" borderId="0" xfId="1" applyNumberFormat="1" applyFont="1"/>
    <xf numFmtId="0" fontId="5" fillId="0" borderId="0" xfId="1" applyFont="1" applyAlignment="1">
      <alignment wrapText="1"/>
    </xf>
    <xf numFmtId="164" fontId="1" fillId="0" borderId="0" xfId="0" applyNumberFormat="1" applyFont="1"/>
    <xf numFmtId="164" fontId="1" fillId="0" borderId="0" xfId="1" applyNumberFormat="1" applyFont="1" applyAlignment="1">
      <alignment wrapText="1"/>
    </xf>
    <xf numFmtId="164" fontId="1" fillId="0" borderId="0" xfId="1" applyNumberFormat="1" applyFont="1"/>
    <xf numFmtId="0" fontId="4" fillId="0" borderId="1" xfId="1" applyFont="1" applyBorder="1"/>
    <xf numFmtId="164" fontId="6" fillId="0" borderId="0" xfId="0" applyNumberFormat="1" applyFont="1" applyAlignment="1">
      <alignment wrapText="1"/>
    </xf>
    <xf numFmtId="0" fontId="1" fillId="0" borderId="2" xfId="1" applyFont="1" applyBorder="1"/>
    <xf numFmtId="0" fontId="4" fillId="0" borderId="0" xfId="1" applyFont="1" applyAlignment="1">
      <alignment wrapText="1"/>
    </xf>
    <xf numFmtId="0" fontId="1" fillId="0" borderId="0" xfId="1" applyFont="1" applyAlignment="1">
      <alignment wrapText="1"/>
    </xf>
    <xf numFmtId="2" fontId="0" fillId="0" borderId="0" xfId="0" applyNumberFormat="1"/>
    <xf numFmtId="49" fontId="0" fillId="0" borderId="0" xfId="0" applyNumberFormat="1"/>
    <xf numFmtId="14" fontId="0" fillId="0" borderId="0" xfId="0" applyNumberFormat="1"/>
    <xf numFmtId="0" fontId="7" fillId="3" borderId="0" xfId="0" applyFont="1" applyFill="1"/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8" fillId="0" borderId="0" xfId="0" applyFont="1"/>
    <xf numFmtId="0" fontId="9" fillId="0" borderId="0" xfId="2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8" fillId="0" borderId="3" xfId="0" applyFont="1" applyBorder="1"/>
    <xf numFmtId="0" fontId="8" fillId="4" borderId="4" xfId="0" applyFont="1" applyFill="1" applyBorder="1"/>
    <xf numFmtId="15" fontId="8" fillId="4" borderId="4" xfId="0" applyNumberFormat="1" applyFont="1" applyFill="1" applyBorder="1"/>
    <xf numFmtId="0" fontId="11" fillId="5" borderId="5" xfId="0" applyFont="1" applyFill="1" applyBorder="1" applyAlignment="1">
      <alignment horizontal="left"/>
    </xf>
    <xf numFmtId="0" fontId="11" fillId="5" borderId="0" xfId="0" applyFont="1" applyFill="1" applyAlignment="1">
      <alignment horizontal="left"/>
    </xf>
    <xf numFmtId="14" fontId="8" fillId="4" borderId="3" xfId="0" applyNumberFormat="1" applyFont="1" applyFill="1" applyBorder="1" applyAlignment="1">
      <alignment horizontal="left" vertical="top"/>
    </xf>
    <xf numFmtId="0" fontId="8" fillId="4" borderId="3" xfId="0" applyFont="1" applyFill="1" applyBorder="1" applyAlignment="1">
      <alignment vertical="top"/>
    </xf>
    <xf numFmtId="0" fontId="8" fillId="4" borderId="3" xfId="0" applyFont="1" applyFill="1" applyBorder="1" applyAlignment="1">
      <alignment horizontal="left" vertical="top"/>
    </xf>
    <xf numFmtId="2" fontId="4" fillId="0" borderId="0" xfId="1" applyNumberFormat="1" applyFont="1" applyAlignment="1">
      <alignment wrapText="1"/>
    </xf>
    <xf numFmtId="2" fontId="1" fillId="0" borderId="0" xfId="0" applyNumberFormat="1" applyFont="1"/>
    <xf numFmtId="2" fontId="1" fillId="0" borderId="0" xfId="1" applyNumberFormat="1" applyFont="1" applyAlignment="1">
      <alignment wrapText="1"/>
    </xf>
    <xf numFmtId="2" fontId="4" fillId="0" borderId="2" xfId="1" applyNumberFormat="1" applyFont="1" applyBorder="1"/>
    <xf numFmtId="2" fontId="4" fillId="0" borderId="1" xfId="1" applyNumberFormat="1" applyFont="1" applyBorder="1"/>
    <xf numFmtId="2" fontId="1" fillId="0" borderId="0" xfId="1" applyNumberFormat="1" applyFont="1"/>
    <xf numFmtId="2" fontId="1" fillId="0" borderId="2" xfId="1" applyNumberFormat="1" applyFont="1" applyBorder="1"/>
    <xf numFmtId="0" fontId="8" fillId="0" borderId="6" xfId="0" applyFont="1" applyBorder="1"/>
    <xf numFmtId="15" fontId="8" fillId="4" borderId="7" xfId="0" applyNumberFormat="1" applyFont="1" applyFill="1" applyBorder="1"/>
  </cellXfs>
  <cellStyles count="3">
    <cellStyle name="Hyperlink" xfId="2" xr:uid="{00000000-0005-0000-0000-000002000000}"/>
    <cellStyle name="Normal" xfId="0" builtinId="0" customBuiltin="1"/>
    <cellStyle name="Normal 2" xfId="1" xr:uid="{00000000-0005-0000-0000-000001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ime" displayName="Time" ref="A1:S2">
  <autoFilter ref="A1:S2" xr:uid="{00000000-0009-0000-0100-000001000000}"/>
  <tableColumns count="19">
    <tableColumn id="1" xr3:uid="{00000000-0010-0000-0000-000001000000}" name="Status"/>
    <tableColumn id="2" xr3:uid="{00000000-0010-0000-0000-000002000000}" name="Job Number"/>
    <tableColumn id="3" xr3:uid="{00000000-0010-0000-0000-000003000000}" name="Type"/>
    <tableColumn id="4" xr3:uid="{00000000-0010-0000-0000-000004000000}" name="Time"/>
    <tableColumn id="5" xr3:uid="{00000000-0010-0000-0000-000005000000}" name="Billable Rate"/>
    <tableColumn id="6" xr3:uid="{00000000-0010-0000-0000-000006000000}" name="Billable Amount"/>
    <tableColumn id="7" xr3:uid="{00000000-0010-0000-0000-000007000000}" name="Invoiced Amount"/>
    <tableColumn id="8" xr3:uid="{00000000-0010-0000-0000-000008000000}" name="Write On/Off"/>
    <tableColumn id="9" xr3:uid="{00000000-0010-0000-0000-000009000000}" name="Invoiced Date"/>
    <tableColumn id="10" xr3:uid="{00000000-0010-0000-0000-00000A000000}" name="Invoice Number"/>
    <tableColumn id="11" xr3:uid="{00000000-0010-0000-0000-00000B000000}" name="Date"/>
    <tableColumn id="12" xr3:uid="{00000000-0010-0000-0000-00000C000000}" name="FYI Time ID"/>
    <tableColumn id="13" xr3:uid="{00000000-0010-0000-0000-00000D000000}" name="Time Category"/>
    <tableColumn id="14" xr3:uid="{00000000-0010-0000-0000-00000E000000}" name="Time Type"/>
    <tableColumn id="15" xr3:uid="{00000000-0010-0000-0000-00000F000000}" name="Source"/>
    <tableColumn id="16" xr3:uid="{00000000-0010-0000-0000-000010000000}" name="FYI Interim Invoice ID"/>
    <tableColumn id="17" xr3:uid="{00000000-0010-0000-0000-000011000000}" name="FYI Invoice ID"/>
    <tableColumn id="18" xr3:uid="{00000000-0010-0000-0000-000012000000}" name="Client Group"/>
    <tableColumn id="19" xr3:uid="{00000000-0010-0000-0000-000013000000}" name="FYI Job Link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Invoices" displayName="Invoices" ref="A1:P2">
  <autoFilter ref="A1:P2" xr:uid="{00000000-0009-0000-0100-000002000000}"/>
  <tableColumns count="16">
    <tableColumn id="1" xr3:uid="{00000000-0010-0000-0100-000001000000}" name="Invoice Date"/>
    <tableColumn id="2" xr3:uid="{00000000-0010-0000-0100-000002000000}" name="Invoice Amount"/>
    <tableColumn id="3" xr3:uid="{00000000-0010-0000-0100-000003000000}" name="Type"/>
    <tableColumn id="4" xr3:uid="{00000000-0010-0000-0100-000004000000}" name="Filing Status"/>
    <tableColumn id="5" xr3:uid="{00000000-0010-0000-0100-000005000000}" name="Invoice Number"/>
    <tableColumn id="6" xr3:uid="{00000000-0010-0000-0100-000006000000}" name="Job Number"/>
    <tableColumn id="7" xr3:uid="{00000000-0010-0000-0100-000007000000}" name="Paid"/>
    <tableColumn id="8" xr3:uid="{00000000-0010-0000-0100-000008000000}" name="Paid Date"/>
    <tableColumn id="9" xr3:uid="{00000000-0010-0000-0100-000009000000}" name="Status"/>
    <tableColumn id="10" xr3:uid="{00000000-0010-0000-0100-00000A000000}" name="Modified on"/>
    <tableColumn id="11" xr3:uid="{00000000-0010-0000-0100-00000B000000}" name="Source"/>
    <tableColumn id="12" xr3:uid="{00000000-0010-0000-0100-00000C000000}" name="FYI Invoice ID"/>
    <tableColumn id="13" xr3:uid="{00000000-0010-0000-0100-00000D000000}" name="Client Group"/>
    <tableColumn id="14" xr3:uid="{00000000-0010-0000-0100-00000E000000}" name="FYI Job Link"/>
    <tableColumn id="15" xr3:uid="{00000000-0010-0000-0100-00000F000000}" name="FYI Invoice Link"/>
    <tableColumn id="16" xr3:uid="{00000000-0010-0000-0100-000010000000}" name="Xero Invoice Lin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ÃÂÃÂÃÂÃÂÃÂÃÂÃÂÃÂ¦ÃÂÃÂÃÂÃÂÃÂÃÂÃÂÃÂ¸ÃÂÃÂÃÂÃÂÃÂÃÂÃÂÃÂ¸ÃÂÃÂÃÂÃÂÃÂÃÂÃÂÃÂ£ÃÂÃÂÃÂÃÂÃÂÃÂÃÂÃÂÃÂÃÂÃÂÃÂÃÂÃÂÃÂÃÂ´ÃÂÃÂÃÂÃÂÃÂÃÂÃÂÃÂ£ÃÂÃÂÃÂÃÂÃÂÃÂÃÂÃÂÃÂÃÂÃÂÃÂÃÂÃÂÃÂÃÂ·ÃÂÃÂÃÂÃÂÃÂÃÂÃÂÃÂ£ÃÂÃÂÃÂÃÂÃÂÃÂÃÂÃÂÃÂÃÂÃÂÃÂÃÂÃÂÃÂÃÂÃÂÃÂÃÂÃÂÃÂÃÂÃÂÃÂ£ÃÂÃÂÃÂÃÂÃÂÃÂÃÂÃÂÃÂÃÂÃÂÃÂÃÂÃÂÃÂÃÂ¯ Light"/>
        <a:font script="Hang" typeface="ÃÂÃÂÃÂÃÂÃÂÃÂÃÂÃÂ«ÃÂÃÂÃÂÃÂÃÂÃÂÃÂÃÂ§ÃÂÃÂÃÂÃÂÃÂÃÂÃÂÃÂÃÂÃÂÃÂÃÂÃÂÃÂÃÂÃÂ¬ÃÂÃÂÃÂÃÂÃÂÃÂÃÂÃÂÃÂÃÂÃÂÃÂÃÂÃÂÃÂÃÂ ÃÂÃÂÃÂÃÂÃÂÃÂÃÂÃÂªÃÂÃÂÃÂÃÂÃÂÃÂÃÂÃÂ³ÃÂÃÂÃÂÃÂÃÂÃÂÃÂÃÂ ÃÂÃÂÃÂÃÂÃÂÃÂÃÂÃÂ«ÃÂÃÂÃÂÃÂÃÂÃÂÃÂÃÂÃÂÃÂÃÂÃÂÃÂÃÂÃÂÃÂ"/>
        <a:font script="Hans" typeface="ÃÂÃÂÃÂÃÂÃÂÃÂÃÂÃÂ§ÃÂÃÂÃÂÃÂÃÂÃÂÃÂÃÂ­ÃÂÃÂÃÂÃÂÃÂÃÂÃÂÃÂÃÂÃÂÃÂÃÂÃÂÃÂÃÂÃÂ§ÃÂÃÂÃÂÃÂÃÂÃÂÃÂÃÂºÃÂÃÂÃÂÃÂÃÂÃÂÃÂÃÂ¿ Light"/>
        <a:font script="Hant" typeface="ÃÂÃÂÃÂÃÂÃÂÃÂÃÂÃÂ¦ÃÂÃÂÃÂÃÂÃÂÃÂÃÂÃÂÃÂÃÂÃÂÃÂÃÂÃÂÃÂÃÂ°ÃÂÃÂÃÂÃÂÃÂÃÂÃÂÃÂ§ÃÂÃÂÃÂÃÂÃÂÃÂÃÂÃÂ´ÃÂÃÂÃÂÃÂÃÂÃÂÃÂÃÂ°ÃÂÃÂÃÂÃÂÃÂÃÂÃÂÃÂ¦ÃÂÃÂÃÂÃÂÃÂÃÂÃÂÃÂÃÂÃÂÃÂÃÂÃÂÃÂÃÂÃÂÃÂÃÂÃÂÃÂÃÂÃÂÃÂÃÂ©ÃÂÃÂÃÂÃÂÃÂÃÂÃÂÃÂ«ÃÂÃÂÃÂÃÂÃÂÃÂÃÂÃÂ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ÃÂÃÂÃÂÃÂÃÂÃÂÃÂÃÂ¦ÃÂÃÂÃÂÃÂÃÂÃÂÃÂÃÂ¸ÃÂÃÂÃÂÃÂÃÂÃÂÃÂÃÂ¸ÃÂÃÂÃÂÃÂÃÂÃÂÃÂÃÂ£ÃÂÃÂÃÂÃÂÃÂÃÂÃÂÃÂÃÂÃÂÃÂÃÂÃÂÃÂÃÂÃÂ´ÃÂÃÂÃÂÃÂÃÂÃÂÃÂÃÂ£ÃÂÃÂÃÂÃÂÃÂÃÂÃÂÃÂÃÂÃÂÃÂÃÂÃÂÃÂÃÂÃÂ·ÃÂÃÂÃÂÃÂÃÂÃÂÃÂÃÂ£ÃÂÃÂÃÂÃÂÃÂÃÂÃÂÃÂÃÂÃÂÃÂÃÂÃÂÃÂÃÂÃÂÃÂÃÂÃÂÃÂÃÂÃÂÃÂÃÂ£ÃÂÃÂÃÂÃÂÃÂÃÂÃÂÃÂÃÂÃÂÃÂÃÂÃÂÃÂÃÂÃÂ¯"/>
        <a:font script="Hang" typeface="ÃÂÃÂÃÂÃÂÃÂÃÂÃÂÃÂ«ÃÂÃÂÃÂÃÂÃÂÃÂÃÂÃÂ§ÃÂÃÂÃÂÃÂÃÂÃÂÃÂÃÂÃÂÃÂÃÂÃÂÃÂÃÂÃÂÃÂ¬ÃÂÃÂÃÂÃÂÃÂÃÂÃÂÃÂÃÂÃÂÃÂÃÂÃÂÃÂÃÂÃÂ ÃÂÃÂÃÂÃÂÃÂÃÂÃÂÃÂªÃÂÃÂÃÂÃÂÃÂÃÂÃÂÃÂ³ÃÂÃÂÃÂÃÂÃÂÃÂÃÂÃÂ ÃÂÃÂÃÂÃÂÃÂÃÂÃÂÃÂ«ÃÂÃÂÃÂÃÂÃÂÃÂÃÂÃÂÃÂÃÂÃÂÃÂÃÂÃÂÃÂÃÂ"/>
        <a:font script="Hans" typeface="ÃÂÃÂÃÂÃÂÃÂÃÂÃÂÃÂ§ÃÂÃÂÃÂÃÂÃÂÃÂÃÂÃÂ­ÃÂÃÂÃÂÃÂÃÂÃÂÃÂÃÂÃÂÃÂÃÂÃÂÃÂÃÂÃÂÃÂ§ÃÂÃÂÃÂÃÂÃÂÃÂÃÂÃÂºÃÂÃÂÃÂÃÂÃÂÃÂÃÂÃÂ¿"/>
        <a:font script="Hant" typeface="ÃÂÃÂÃÂÃÂÃÂÃÂÃÂÃÂ¦ÃÂÃÂÃÂÃÂÃÂÃÂÃÂÃÂÃÂÃÂÃÂÃÂÃÂÃÂÃÂÃÂ°ÃÂÃÂÃÂÃÂÃÂÃÂÃÂÃÂ§ÃÂÃÂÃÂÃÂÃÂÃÂÃÂÃÂ´ÃÂÃÂÃÂÃÂÃÂÃÂÃÂÃÂ°ÃÂÃÂÃÂÃÂÃÂÃÂÃÂÃÂ¦ÃÂÃÂÃÂÃÂÃÂÃÂÃÂÃÂÃÂÃÂÃÂÃÂÃÂÃÂÃÂÃÂÃÂÃÂÃÂÃÂÃÂÃÂÃÂÃÂ©ÃÂÃÂÃÂÃÂÃÂÃÂÃÂÃÂ«ÃÂÃÂÃÂÃÂÃÂÃÂÃÂÃÂ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support.fyidocs.com/hc/en-us/articles/22694517884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25"/>
  <sheetViews>
    <sheetView zoomScale="120" workbookViewId="0">
      <selection activeCell="D21" sqref="D21"/>
    </sheetView>
  </sheetViews>
  <sheetFormatPr defaultColWidth="12.7109375" defaultRowHeight="15.75" customHeight="1"/>
  <cols>
    <col min="1" max="1" width="30.140625" style="1" customWidth="1"/>
    <col min="2" max="2" width="18.42578125" style="1" customWidth="1"/>
    <col min="3" max="3" width="1.7109375" style="1" customWidth="1"/>
    <col min="4" max="4" width="80.140625" style="1" customWidth="1"/>
    <col min="5" max="5" width="23.85546875" style="1" customWidth="1"/>
    <col min="6" max="6" width="12.7109375" style="1" customWidth="1"/>
    <col min="7" max="13" width="10.85546875" style="1" customWidth="1"/>
    <col min="14" max="14" width="15.28515625" style="1" customWidth="1"/>
    <col min="15" max="15" width="12.7109375" style="1" customWidth="1"/>
    <col min="16" max="16384" width="12.7109375" style="1"/>
  </cols>
  <sheetData>
    <row r="1" spans="1:6" ht="15" customHeight="1">
      <c r="A1" s="2" cm="1">
        <f t="array" ref="A1">fyi_ReportName</f>
        <v>0</v>
      </c>
    </row>
    <row r="2" spans="1:6" ht="15" customHeight="1">
      <c r="A2" s="3" t="str" cm="1">
        <f t="array" ref="A2">fyi_PracticeName</f>
        <v/>
      </c>
    </row>
    <row r="3" spans="1:6" ht="15" customHeight="1">
      <c r="A3" s="4"/>
    </row>
    <row r="4" spans="1:6" ht="15.75" customHeight="1">
      <c r="A4" s="5" t="s">
        <v>0</v>
      </c>
      <c r="B4" s="6" t="e">
        <f>Settings!B8</f>
        <v>#NUM!</v>
      </c>
      <c r="C4" s="7"/>
    </row>
    <row r="5" spans="1:6" ht="15.75" customHeight="1">
      <c r="A5" s="8" t="s">
        <v>1</v>
      </c>
      <c r="B5" s="6" t="e">
        <f>Settings!B9</f>
        <v>#NUM!</v>
      </c>
      <c r="C5" s="7"/>
    </row>
    <row r="6" spans="1:6" ht="6.6" customHeight="1"/>
    <row r="7" spans="1:6" ht="15.75" customHeight="1">
      <c r="A7" s="9" t="s">
        <v>2</v>
      </c>
      <c r="B7" s="37" cm="1">
        <f t="array" aca="1" ref="B7" ca="1">SUM(
    SUMIFS(
        Time[Billable Amount],
        Time[Status], {"Submitted";"Locked"},
        Time[Type], {"Interim","Time","Disbursement"},
        Time[Date], "&lt;" &amp; open_date
    )
)
+
SUM(
    SUMIFS(
        Time[Billable Amount],
        Time[Status], "Invoiced",
        Time[Type], {"Interim","Time","Disbursement"},
        Time[Invoiced Date], "&gt;=" &amp; open_date,
        Time[Date], "&lt;" &amp; open_date
    )
)
+SUM(
    SUMIFS(
        Time[Billable Amount],
        Time[Date], "&gt;=" &amp; open_date,
        Time[Date], "&lt;=" &amp; closing_date,
        Time[Type], {"Interim"},
        Time[FYI Interim Invoice ID],"-"
    )
)
-
SUM(
    SUMIFS(
        Time[Invoiced Amount],
        Time[Date], "&gt;=" &amp; open_date,
        Time[Date], "&lt;=" &amp; closing_date,
        Time[Status], "Invoiced",
        Time[Source], "WIP Import",
        Time[FYI Invoice ID], "-"
    )
)
-
SUM(
    SUMIFS(
        Time[Invoiced Amount],
        Time[Date], "&gt;=" &amp; open_date,
        Time[Date], "&lt;=" &amp; closing_date,
        Time[Status], "Invoiced",
        Time[Source], "FYI Sync",
        Time[FYI Invoice ID], "-"
    )
)</f>
        <v>0</v>
      </c>
      <c r="C7" s="10"/>
      <c r="D7" s="11"/>
      <c r="E7" s="12"/>
    </row>
    <row r="8" spans="1:6" ht="6.6" customHeight="1">
      <c r="B8" s="38"/>
    </row>
    <row r="9" spans="1:6" ht="15.75" customHeight="1">
      <c r="A9" s="5" t="s">
        <v>3</v>
      </c>
      <c r="B9" s="39" cm="1">
        <f t="array" aca="1" ref="B9" ca="1">SUM(
    SUMIFS(
        Time[Billable Amount],
        Time[Date], "&gt;=" &amp; open_date,
        Time[Date], "&lt;=" &amp; closing_date,
        Time[Type], {"Time","Disbursement"},
        Time[Status], TRANSPOSE({"Submitted","Locked","Invoiced"})
    )
)</f>
        <v>0</v>
      </c>
      <c r="C9" s="14"/>
      <c r="D9" s="11"/>
    </row>
    <row r="10" spans="1:6" ht="15.75" customHeight="1">
      <c r="A10" s="5" t="s">
        <v>4</v>
      </c>
      <c r="B10" s="39" cm="1">
        <f t="array" aca="1" ref="B10" ca="1">SUM(
    SUMIFS(
        Time[Write On/Off],
        Time[Invoiced Date], "&gt;=" &amp; open_date,
        Time[Invoiced Date], "&lt;=" &amp; closing_date,
        Time[Type], {"Time","Disbursement","Interim"},
        Time[Status], TRANSPOSE({"Invoiced"})
    ))</f>
        <v>0</v>
      </c>
      <c r="C10" s="13"/>
      <c r="D10" s="11"/>
    </row>
    <row r="11" spans="1:6" ht="15.75" customHeight="1">
      <c r="A11" s="5" t="s">
        <v>5</v>
      </c>
      <c r="B11" s="39" cm="1">
        <f t="array" aca="1" ref="B11" ca="1">-SUM(
    SUMIFS(
        Time[Invoiced Amount],
        Time[Invoiced Date], "&gt;=" &amp; open_date,
        Time[Invoiced Date], "&lt;=" &amp; closing_date,
        Time[Type], {"Time","Disbursement","Interim"},
        Time[Status], TRANSPOSE({"Invoiced"})
    )
)
-
SUM(
    SUMIFS(
        Time[Billable Amount],
        Time[Date], "&gt;=" &amp; open_date,
        Time[Date], "&lt;=" &amp; closing_date,
        Time[Type], {"Interim"},
        Time[FYI Interim Invoice ID],"-"
    )
)</f>
        <v>0</v>
      </c>
      <c r="C11" s="14"/>
      <c r="D11" s="11"/>
      <c r="E11" s="14"/>
      <c r="F11" s="14"/>
    </row>
    <row r="12" spans="1:6" ht="15.75" customHeight="1">
      <c r="A12" s="5" t="s">
        <v>6</v>
      </c>
      <c r="B12" s="39" cm="1">
        <f t="array" aca="1" ref="B12" ca="1">SUM(
    SUMIFS(
        Time[Billable Amount],
        Time[Date], "&gt;=" &amp; open_date,
        Time[Date], "&lt;=" &amp; closing_date,
        Time[Type], {"Interim"},
        Time[Status], TRANSPOSE({"Submitted","Locked","Invoiced"})
    )
)</f>
        <v>0</v>
      </c>
      <c r="C12" s="13"/>
      <c r="D12" s="11"/>
    </row>
    <row r="13" spans="1:6" ht="15.75" customHeight="1">
      <c r="A13" s="15" t="s">
        <v>7</v>
      </c>
      <c r="B13" s="40">
        <f ca="1">SUM(B9:B12)</f>
        <v>0</v>
      </c>
      <c r="C13" s="10"/>
      <c r="D13" s="16"/>
    </row>
    <row r="14" spans="1:6" ht="15.75" customHeight="1">
      <c r="A14" s="15" t="s">
        <v>8</v>
      </c>
      <c r="B14" s="41">
        <f ca="1">+B7+B13</f>
        <v>0</v>
      </c>
      <c r="C14" s="10"/>
      <c r="D14" s="11"/>
    </row>
    <row r="15" spans="1:6" ht="6.6" customHeight="1">
      <c r="B15" s="38"/>
    </row>
    <row r="16" spans="1:6" ht="15.75" customHeight="1">
      <c r="A16" s="5" t="s">
        <v>9</v>
      </c>
      <c r="B16" s="42">
        <f ca="1">SUMIFS(
    Invoices[Invoice Amount],
    Invoices[Invoice Date], "&gt;=" &amp; open_date,
    Invoices[Invoice Date], "&lt;=" &amp; closing_date,
    Invoices[Type], "&lt;&gt;credit note",
    Invoices[Status], "&lt;&gt;Deleted",
    Invoices[Status], "&lt;&gt;Voided",
    Invoices[Status], "&lt;&gt;Draft"
)</f>
        <v>0</v>
      </c>
      <c r="C16" s="14"/>
      <c r="D16" s="11"/>
    </row>
    <row r="17" spans="1:4" ht="15.75" customHeight="1">
      <c r="A17" s="5" t="s">
        <v>10</v>
      </c>
      <c r="B17" s="42">
        <f ca="1">-SUMIFS(
    Invoices[Invoice Amount],
    Invoices[Invoice Date], "&gt;=" &amp; open_date,
    Invoices[Invoice Date], "&lt;=" &amp; closing_date,
    Invoices[Type], "&lt;&gt;credit note",
    Invoices[Status], "&lt;&gt;Deleted",
    Invoices[Status], "&lt;&gt;Voided",
    Invoices[Status], "&lt;&gt;Draft",
    Invoices[Filing Status], "Excluded"
)</f>
        <v>0</v>
      </c>
      <c r="C17" s="13"/>
      <c r="D17" s="11"/>
    </row>
    <row r="18" spans="1:4" ht="15.75" customHeight="1">
      <c r="A18" s="5" t="s">
        <v>11</v>
      </c>
      <c r="B18" s="39">
        <f ca="1">-SUMIFS(
    Invoices[Invoice Amount],
    Invoices[Invoice Date], "&gt;=" &amp; open_date,
    Invoices[Invoice Date], "&lt;=" &amp; closing_date,
    Invoices[Type], "&lt;&gt;credit note",
    Invoices[Status], "&lt;&gt;Deleted",
    Invoices[Status], "&lt;&gt;Voided",
    Invoices[Status], "&lt;&gt;Draft",
    Invoices[Filing Status], "Unfiled"
)</f>
        <v>0</v>
      </c>
      <c r="C18" s="13"/>
      <c r="D18" s="11"/>
    </row>
    <row r="19" spans="1:4" ht="15.75" customHeight="1">
      <c r="A19" s="17" t="s">
        <v>12</v>
      </c>
      <c r="B19" s="43">
        <f ca="1">B16+B18+B17</f>
        <v>0</v>
      </c>
      <c r="C19" s="10"/>
      <c r="D19" s="18"/>
    </row>
    <row r="20" spans="1:4" ht="15.75" customHeight="1">
      <c r="A20" s="5" t="s">
        <v>13</v>
      </c>
      <c r="B20" s="42">
        <f ca="1">+B11+B12</f>
        <v>0</v>
      </c>
      <c r="C20" s="10"/>
      <c r="D20" s="11"/>
    </row>
    <row r="21" spans="1:4" ht="15.75" customHeight="1">
      <c r="A21" s="15" t="s">
        <v>14</v>
      </c>
      <c r="B21" s="41">
        <f ca="1">B19+B20</f>
        <v>0</v>
      </c>
      <c r="C21" s="14"/>
      <c r="D21" s="19"/>
    </row>
    <row r="22" spans="1:4" ht="15.75" customHeight="1">
      <c r="A22" s="9"/>
      <c r="B22" s="10"/>
      <c r="C22" s="14"/>
      <c r="D22" s="19"/>
    </row>
    <row r="23" spans="1:4" ht="15.75" customHeight="1">
      <c r="D23" s="19"/>
    </row>
    <row r="24" spans="1:4" ht="15.75" customHeight="1">
      <c r="D24" s="19"/>
    </row>
    <row r="25" spans="1:4" ht="15.75" customHeight="1">
      <c r="D25" s="19"/>
    </row>
  </sheetData>
  <pageMargins left="0.7" right="0.7" top="0.75" bottom="0.75" header="0.3" footer="0.3"/>
  <pageSetup orientation="portrait" horizontalDpi="360" verticalDpi="360"/>
  <ignoredErrors>
    <ignoredError sqref="A1:F3 A15:F15 C14:F14 A13:F13 A10 C10:F10 A8:F8 C7:F7 B9:F9 B11:F11 B12:F12 A22:F25 B17:F17 B18:F18 B19:F19 B16:F16 C20:F20 A21 C21:F21 A6:F6 A4 C4:F4 A5 C5:F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"/>
  <sheetViews>
    <sheetView topLeftCell="J1" workbookViewId="0">
      <selection activeCell="T1" sqref="T1"/>
    </sheetView>
  </sheetViews>
  <sheetFormatPr defaultRowHeight="15"/>
  <cols>
    <col min="1" max="2" width="14.140625" customWidth="1"/>
    <col min="3" max="3" width="13.7109375" customWidth="1"/>
    <col min="4" max="4" width="14.140625" customWidth="1"/>
    <col min="5" max="5" width="8.85546875" customWidth="1"/>
    <col min="6" max="7" width="14.140625" customWidth="1"/>
    <col min="8" max="8" width="11.42578125" customWidth="1"/>
    <col min="9" max="9" width="14.140625" customWidth="1"/>
    <col min="10" max="11" width="12.85546875" customWidth="1"/>
    <col min="12" max="14" width="14.140625" customWidth="1"/>
    <col min="16" max="16" width="39.42578125" customWidth="1"/>
    <col min="17" max="17" width="15.85546875" customWidth="1"/>
  </cols>
  <sheetData>
    <row r="1" spans="1:19">
      <c r="A1" t="s">
        <v>15</v>
      </c>
      <c r="B1" t="s">
        <v>16</v>
      </c>
      <c r="C1" t="s">
        <v>17</v>
      </c>
      <c r="D1" t="s">
        <v>18</v>
      </c>
      <c r="E1" s="20" t="s">
        <v>19</v>
      </c>
      <c r="F1" s="21" t="s">
        <v>20</v>
      </c>
      <c r="G1" s="21" t="s">
        <v>21</v>
      </c>
      <c r="H1" s="20" t="s">
        <v>4</v>
      </c>
      <c r="I1" s="20" t="s">
        <v>22</v>
      </c>
      <c r="J1" s="22" t="s">
        <v>23</v>
      </c>
      <c r="K1" t="s">
        <v>24</v>
      </c>
      <c r="L1" s="23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</row>
  </sheetData>
  <pageMargins left="0" right="0" top="0" bottom="0" header="0" footer="0"/>
  <ignoredErrors>
    <ignoredError sqref="A1:S2" numberStoredAsText="1"/>
  </ignoredErrors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"/>
  <sheetViews>
    <sheetView workbookViewId="0">
      <selection activeCell="E12" sqref="E12"/>
    </sheetView>
  </sheetViews>
  <sheetFormatPr defaultRowHeight="15"/>
  <cols>
    <col min="1" max="8" width="24.7109375" customWidth="1"/>
  </cols>
  <sheetData>
    <row r="1" spans="1:16">
      <c r="A1" s="22" t="s">
        <v>33</v>
      </c>
      <c r="B1" t="s">
        <v>34</v>
      </c>
      <c r="C1" t="s">
        <v>17</v>
      </c>
      <c r="D1" t="s">
        <v>35</v>
      </c>
      <c r="E1" t="s">
        <v>23</v>
      </c>
      <c r="F1" t="s">
        <v>16</v>
      </c>
      <c r="G1" t="s">
        <v>36</v>
      </c>
      <c r="H1" t="s">
        <v>37</v>
      </c>
      <c r="I1" t="s">
        <v>15</v>
      </c>
      <c r="J1" t="s">
        <v>38</v>
      </c>
      <c r="K1" t="s">
        <v>28</v>
      </c>
      <c r="L1" t="s">
        <v>30</v>
      </c>
      <c r="M1" t="s">
        <v>31</v>
      </c>
      <c r="N1" t="s">
        <v>32</v>
      </c>
      <c r="O1" t="s">
        <v>39</v>
      </c>
      <c r="P1" t="s">
        <v>40</v>
      </c>
    </row>
  </sheetData>
  <pageMargins left="0" right="0" top="0" bottom="0" header="0" footer="0"/>
  <ignoredErrors>
    <ignoredError sqref="A1:P2" numberStoredAsText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7"/>
  <sheetViews>
    <sheetView tabSelected="1" workbookViewId="0">
      <selection activeCell="F13" sqref="F13"/>
    </sheetView>
  </sheetViews>
  <sheetFormatPr defaultColWidth="8.42578125" defaultRowHeight="14.45" customHeight="1"/>
  <cols>
    <col min="1" max="1" width="21" customWidth="1"/>
    <col min="2" max="2" width="48.42578125" customWidth="1"/>
  </cols>
  <sheetData>
    <row r="1" spans="1:2" ht="18" customHeight="1">
      <c r="A1" s="24" t="s">
        <v>41</v>
      </c>
      <c r="B1" s="25" t="s">
        <v>42</v>
      </c>
    </row>
    <row r="2" spans="1:2">
      <c r="A2" s="26"/>
      <c r="B2" s="27" t="s">
        <v>43</v>
      </c>
    </row>
    <row r="3" spans="1:2" ht="15.6" customHeight="1">
      <c r="A3" s="28" t="s">
        <v>44</v>
      </c>
      <c r="B3" s="26"/>
    </row>
    <row r="4" spans="1:2">
      <c r="A4" s="26"/>
      <c r="B4" s="26"/>
    </row>
    <row r="5" spans="1:2">
      <c r="A5" s="29" t="s">
        <v>45</v>
      </c>
      <c r="B5" s="30"/>
    </row>
    <row r="6" spans="1:2">
      <c r="A6" s="29" t="s">
        <v>46</v>
      </c>
      <c r="B6" s="30" t="s">
        <v>47</v>
      </c>
    </row>
    <row r="7" spans="1:2">
      <c r="A7" s="29" t="s">
        <v>48</v>
      </c>
      <c r="B7" s="31"/>
    </row>
    <row r="8" spans="1:2" ht="15">
      <c r="A8" s="29" t="s">
        <v>0</v>
      </c>
      <c r="B8" s="31" t="e" cm="1">
        <f t="array" ref="B8">EOMONTH(fyi_CreatedDate,-2)+1</f>
        <v>#NUM!</v>
      </c>
    </row>
    <row r="9" spans="1:2" ht="15">
      <c r="A9" s="44" t="s">
        <v>1</v>
      </c>
      <c r="B9" s="45" t="e" cm="1">
        <f t="array" ref="B9">EOMONTH(fyi_CreatedDate,-1)</f>
        <v>#NUM!</v>
      </c>
    </row>
    <row r="10" spans="1:2">
      <c r="A10" s="26"/>
      <c r="B10" s="26"/>
    </row>
    <row r="11" spans="1:2" ht="15.6" customHeight="1">
      <c r="A11" s="28" t="s">
        <v>49</v>
      </c>
      <c r="B11" s="26"/>
    </row>
    <row r="12" spans="1:2" ht="15.6" customHeight="1">
      <c r="A12" s="32" t="s">
        <v>24</v>
      </c>
      <c r="B12" s="33" t="s">
        <v>50</v>
      </c>
    </row>
    <row r="13" spans="1:2">
      <c r="A13" s="34" t="s">
        <v>51</v>
      </c>
      <c r="B13" s="35" t="s">
        <v>52</v>
      </c>
    </row>
    <row r="14" spans="1:2">
      <c r="A14" s="34"/>
      <c r="B14" s="35"/>
    </row>
    <row r="15" spans="1:2">
      <c r="A15" s="34"/>
      <c r="B15" s="35"/>
    </row>
    <row r="16" spans="1:2">
      <c r="A16" s="36"/>
      <c r="B16" s="35"/>
    </row>
    <row r="17" spans="1:2">
      <c r="A17" s="36"/>
      <c r="B17" s="35"/>
    </row>
    <row r="18" spans="1:2">
      <c r="A18" s="36"/>
      <c r="B18" s="35"/>
    </row>
    <row r="19" spans="1:2">
      <c r="A19" s="36"/>
      <c r="B19" s="35"/>
    </row>
    <row r="20" spans="1:2">
      <c r="A20" s="36"/>
      <c r="B20" s="35"/>
    </row>
    <row r="21" spans="1:2">
      <c r="A21" s="36"/>
      <c r="B21" s="35"/>
    </row>
    <row r="22" spans="1:2">
      <c r="A22" s="36"/>
      <c r="B22" s="35"/>
    </row>
    <row r="23" spans="1:2">
      <c r="A23" s="36"/>
      <c r="B23" s="35"/>
    </row>
    <row r="24" spans="1:2">
      <c r="A24" s="36"/>
      <c r="B24" s="35"/>
    </row>
    <row r="25" spans="1:2">
      <c r="A25" s="36"/>
      <c r="B25" s="35"/>
    </row>
    <row r="26" spans="1:2">
      <c r="A26" s="36"/>
      <c r="B26" s="35"/>
    </row>
    <row r="27" spans="1:2">
      <c r="A27" s="36"/>
      <c r="B27" s="35"/>
    </row>
  </sheetData>
  <hyperlinks>
    <hyperlink ref="B2" r:id="rId1" xr:uid="{00000000-0004-0000-0300-000000000000}"/>
  </hyperlinks>
  <pageMargins left="0.7" right="0.7" top="0.75" bottom="0.75" header="0.3" footer="0.3"/>
  <ignoredErrors>
    <ignoredError sqref="A1:B4 A10:B12 A7 A15:B27 B13 A6:B6 A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Stanislav  Zakharov</dc:creator>
  <cp:keywords/>
  <dc:description/>
  <cp:lastModifiedBy>Kajal Kachhela</cp:lastModifiedBy>
  <cp:revision/>
  <dcterms:created xsi:type="dcterms:W3CDTF">2026-05-20T08:38:41Z</dcterms:created>
  <dcterms:modified xsi:type="dcterms:W3CDTF">2026-08-26T03:13:51Z</dcterms:modified>
  <cp:category/>
  <cp:contentStatus/>
</cp:coreProperties>
</file>