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lauren_marsh_fyi_app/Documents/Desktop/Elite Sample Reports/"/>
    </mc:Choice>
  </mc:AlternateContent>
  <xr:revisionPtr revIDLastSave="39" documentId="11_209C2969BD2D59ED39F3E6CB1230DC2634200D0F" xr6:coauthVersionLast="47" xr6:coauthVersionMax="47" xr10:uidLastSave="{2D2A2C55-83C9-455D-92AD-632D55035A8C}"/>
  <bookViews>
    <workbookView xWindow="-108" yWindow="-108" windowWidth="23256" windowHeight="12456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 refMode="R1C1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25" i="2" l="1"/>
  <c r="BC224" i="2"/>
  <c r="BC223" i="2"/>
  <c r="BC222" i="2"/>
  <c r="BC221" i="2"/>
  <c r="BC220" i="2"/>
  <c r="BC219" i="2"/>
  <c r="BC218" i="2"/>
  <c r="BC217" i="2"/>
  <c r="BC216" i="2"/>
  <c r="BC215" i="2"/>
  <c r="BC214" i="2"/>
  <c r="BC213" i="2"/>
  <c r="BC212" i="2"/>
  <c r="BC211" i="2"/>
  <c r="BC210" i="2"/>
  <c r="BC209" i="2"/>
  <c r="BC208" i="2"/>
  <c r="BC207" i="2"/>
  <c r="BC206" i="2"/>
  <c r="BC205" i="2"/>
  <c r="BC204" i="2"/>
  <c r="BC203" i="2"/>
  <c r="BC202" i="2"/>
  <c r="BC201" i="2"/>
  <c r="BC200" i="2"/>
  <c r="BC199" i="2"/>
  <c r="BC198" i="2"/>
  <c r="BC197" i="2"/>
  <c r="BC196" i="2"/>
  <c r="BC195" i="2"/>
  <c r="BC194" i="2"/>
  <c r="BC193" i="2"/>
  <c r="BC192" i="2"/>
  <c r="BC191" i="2"/>
  <c r="BC190" i="2"/>
  <c r="BC189" i="2"/>
  <c r="BC188" i="2"/>
  <c r="BC187" i="2"/>
  <c r="BC186" i="2"/>
  <c r="BC185" i="2"/>
  <c r="BC184" i="2"/>
  <c r="BC183" i="2"/>
  <c r="BC182" i="2"/>
  <c r="BC181" i="2"/>
  <c r="BC180" i="2"/>
  <c r="BC179" i="2"/>
  <c r="BC178" i="2"/>
  <c r="BC177" i="2"/>
  <c r="BC176" i="2"/>
  <c r="BC175" i="2"/>
  <c r="BC174" i="2"/>
  <c r="BC173" i="2"/>
  <c r="BC172" i="2"/>
  <c r="BC171" i="2"/>
  <c r="BC170" i="2"/>
  <c r="BC169" i="2"/>
  <c r="BC168" i="2"/>
  <c r="BC167" i="2"/>
  <c r="BC166" i="2"/>
  <c r="BC165" i="2"/>
  <c r="BC164" i="2"/>
  <c r="BC163" i="2"/>
  <c r="BC162" i="2"/>
  <c r="BC161" i="2"/>
  <c r="BC160" i="2"/>
  <c r="BC159" i="2"/>
  <c r="BC158" i="2"/>
  <c r="BC157" i="2"/>
  <c r="BC156" i="2"/>
  <c r="BC155" i="2"/>
  <c r="BC154" i="2"/>
  <c r="BC153" i="2"/>
  <c r="BC152" i="2"/>
  <c r="BC151" i="2"/>
  <c r="BC150" i="2"/>
  <c r="BC149" i="2"/>
  <c r="BC148" i="2"/>
  <c r="BC147" i="2"/>
  <c r="BC146" i="2"/>
  <c r="BC145" i="2"/>
  <c r="BC144" i="2"/>
  <c r="BC143" i="2"/>
  <c r="BC142" i="2"/>
  <c r="BC141" i="2"/>
  <c r="BC140" i="2"/>
  <c r="BC139" i="2"/>
  <c r="BC138" i="2"/>
  <c r="BC137" i="2"/>
  <c r="BC136" i="2"/>
  <c r="BC135" i="2"/>
  <c r="BC134" i="2"/>
  <c r="BC133" i="2"/>
  <c r="BC132" i="2"/>
  <c r="BC131" i="2"/>
  <c r="BC130" i="2"/>
  <c r="BC12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BC2" i="2"/>
  <c r="A3" i="1"/>
  <c r="A2" i="1"/>
  <c r="A1" i="1"/>
</calcChain>
</file>

<file path=xl/sharedStrings.xml><?xml version="1.0" encoding="utf-8"?>
<sst xmlns="http://schemas.openxmlformats.org/spreadsheetml/2006/main" count="4332" uniqueCount="578">
  <si>
    <t>Client Partner</t>
  </si>
  <si>
    <t>(All)</t>
  </si>
  <si>
    <t>Client Manager</t>
  </si>
  <si>
    <t>User</t>
  </si>
  <si>
    <t>Client</t>
  </si>
  <si>
    <t>Job</t>
  </si>
  <si>
    <t>Date</t>
  </si>
  <si>
    <t>Avg. Billable Rate</t>
  </si>
  <si>
    <t>Time Total</t>
  </si>
  <si>
    <t>Avg. Hourly Rate</t>
  </si>
  <si>
    <t>Grand Total</t>
  </si>
  <si>
    <t>FYI Time ID</t>
  </si>
  <si>
    <t>Job Client</t>
  </si>
  <si>
    <t>Time Type</t>
  </si>
  <si>
    <t>Status</t>
  </si>
  <si>
    <t>Type</t>
  </si>
  <si>
    <t>Time</t>
  </si>
  <si>
    <t>Modified on</t>
  </si>
  <si>
    <t>Notes</t>
  </si>
  <si>
    <t>Billable Rate</t>
  </si>
  <si>
    <t>Billable Amount</t>
  </si>
  <si>
    <t>Invoiced Amount</t>
  </si>
  <si>
    <t>Name</t>
  </si>
  <si>
    <t>Quantity</t>
  </si>
  <si>
    <t>Write On/Off</t>
  </si>
  <si>
    <t>Client Group</t>
  </si>
  <si>
    <t>Invoiced Date</t>
  </si>
  <si>
    <t>Created on</t>
  </si>
  <si>
    <t>Modified by</t>
  </si>
  <si>
    <t>Created by</t>
  </si>
  <si>
    <t>Job Manager</t>
  </si>
  <si>
    <t>Job Partner</t>
  </si>
  <si>
    <t>Invoice Number</t>
  </si>
  <si>
    <t>Time Category</t>
  </si>
  <si>
    <t>Source</t>
  </si>
  <si>
    <t>Source Path</t>
  </si>
  <si>
    <t>Job Category</t>
  </si>
  <si>
    <t>Job Number</t>
  </si>
  <si>
    <t>Payroll Week #</t>
  </si>
  <si>
    <t>Business Division</t>
  </si>
  <si>
    <t>Client codes own ledger</t>
  </si>
  <si>
    <t>Engaging Partner Name</t>
  </si>
  <si>
    <t>Engaging Partner Text</t>
  </si>
  <si>
    <t>FYI Grouping</t>
  </si>
  <si>
    <t>Task</t>
  </si>
  <si>
    <t>Year</t>
  </si>
  <si>
    <t>Accounting System</t>
  </si>
  <si>
    <t>Subcats</t>
  </si>
  <si>
    <t>Division</t>
  </si>
  <si>
    <t>Office</t>
  </si>
  <si>
    <t>Disbursement Description</t>
  </si>
  <si>
    <t>Importation Tax</t>
  </si>
  <si>
    <t>Bookkeeper Email</t>
  </si>
  <si>
    <t>Xero Subscription</t>
  </si>
  <si>
    <t>Fee Owner/Job Assignee</t>
  </si>
  <si>
    <t>Glide Time</t>
  </si>
  <si>
    <t>Billable</t>
  </si>
  <si>
    <t>Timesheet Status</t>
  </si>
  <si>
    <t>FYI Job Link</t>
  </si>
  <si>
    <t>Average Hourly Rate (Calc)</t>
  </si>
  <si>
    <t>77792718-be94-471d-8a53-24b4ac57e12a</t>
  </si>
  <si>
    <t>Crystal Rich</t>
  </si>
  <si>
    <t>Chargeable</t>
  </si>
  <si>
    <t>Draft</t>
  </si>
  <si>
    <t>Email: Request documents</t>
  </si>
  <si>
    <t>Roger Taylor</t>
  </si>
  <si>
    <t>-</t>
  </si>
  <si>
    <t>FYI</t>
  </si>
  <si>
    <t>No Category</t>
  </si>
  <si>
    <t>a29210d3-bd9e-4a2a-af6e-62762e4b46e8</t>
  </si>
  <si>
    <t>Submitted</t>
  </si>
  <si>
    <t>Olivia Williams</t>
  </si>
  <si>
    <t>J011831</t>
  </si>
  <si>
    <t>https://go.fyi.app/search/12166418/41372814/52bbe5e3-257f-4338-b755-44ea5f59cc6a</t>
  </si>
  <si>
    <t>c68e219e-abda-48ae-8da2-4d1228f10769</t>
  </si>
  <si>
    <t>e9791611-9edb-4ab2-b083-c1c072374c7a</t>
  </si>
  <si>
    <t>347db449-61d8-4040-8a8e-6e42593599cf</t>
  </si>
  <si>
    <t>Individual Tax Return - 2025</t>
  </si>
  <si>
    <t>notes</t>
  </si>
  <si>
    <t>002275</t>
  </si>
  <si>
    <t>Business Services</t>
  </si>
  <si>
    <t>https://go.fyi.app/search/12166418/41372814/9921070c-be05-47e1-b4d9-5ad17f490648</t>
  </si>
  <si>
    <t>a4f82c0e-42dc-47de-b162-4f3332c5889a</t>
  </si>
  <si>
    <t>Sam Philips</t>
  </si>
  <si>
    <t>bef9c373-16e3-4581-ab15-60a4770d3570</t>
  </si>
  <si>
    <t>Ad hoc Work</t>
  </si>
  <si>
    <t>J017424</t>
  </si>
  <si>
    <t>https://go.fyi.app/search/12166418/41372814/f0f714b8-55c1-472d-a927-926019da4ea2</t>
  </si>
  <si>
    <t>06687bd0-f3d5-422b-b264-6d1f9af4e7ec</t>
  </si>
  <si>
    <t>Bill Moore</t>
  </si>
  <si>
    <t>Turner, Paige</t>
  </si>
  <si>
    <t>Steel Fabrication Pty Ltd</t>
  </si>
  <si>
    <t>Quarterly BAS - December</t>
  </si>
  <si>
    <t>Reviwwed Email: Investing option</t>
  </si>
  <si>
    <t>Steel Group</t>
  </si>
  <si>
    <t>Liz Hurst</t>
  </si>
  <si>
    <t>002332</t>
  </si>
  <si>
    <t>https://go.fyi.app/search/6116450/19595187/7cf40f6d-314e-48c0-a127-fc0b7b6d8bac</t>
  </si>
  <si>
    <t>0594e91e-75a1-44a6-b482-7f06a9906a9e</t>
  </si>
  <si>
    <t>Nicole Miller</t>
  </si>
  <si>
    <t>No Client</t>
  </si>
  <si>
    <t>General Admin</t>
  </si>
  <si>
    <t>Non Productive</t>
  </si>
  <si>
    <t>15a4686f-38b2-4cfd-8980-aacaddca3b2d</t>
  </si>
  <si>
    <t>David Rose</t>
  </si>
  <si>
    <t>2025 Individual Tax Return</t>
  </si>
  <si>
    <t>Invoiced</t>
  </si>
  <si>
    <t>Rose Family</t>
  </si>
  <si>
    <t>Daisy Winston</t>
  </si>
  <si>
    <t>ITR</t>
  </si>
  <si>
    <t>J020215</t>
  </si>
  <si>
    <t>https://go.fyi.app/search/20564363/228562762/ec2b4647-8371-4431-bf6e-37ca1da3b10a</t>
  </si>
  <si>
    <t>3dd2b42d-e6e5-43c2-89f7-003d1efad15f</t>
  </si>
  <si>
    <t>Allen Fisher</t>
  </si>
  <si>
    <t>Kevin Porter</t>
  </si>
  <si>
    <t>Individual Tax Return</t>
  </si>
  <si>
    <t>SMSF Review</t>
  </si>
  <si>
    <t>Porter Group</t>
  </si>
  <si>
    <t>Anna Jordan</t>
  </si>
  <si>
    <t>001632</t>
  </si>
  <si>
    <t>https://go.fyi.app/search/12012384/40890857/bed185fe-9945-472f-83f3-fa39c3fef353</t>
  </si>
  <si>
    <t>3ecfa8f3-59d3-4f98-ab26-5dbd452354bb</t>
  </si>
  <si>
    <t>47869d06-eeeb-48b8-963a-aab8c735b6a1</t>
  </si>
  <si>
    <t>Daily Huddle</t>
  </si>
  <si>
    <t>System</t>
  </si>
  <si>
    <t>4bb16461-19f4-4216-b589-545820b8174b</t>
  </si>
  <si>
    <t>556d5355-f7ee-4cf9-a1b8-91484ca50190</t>
  </si>
  <si>
    <t>Amanda Bailey</t>
  </si>
  <si>
    <t>Discover Financial Services</t>
  </si>
  <si>
    <t xml:space="preserve">Company Annual Accounting 2024 </t>
  </si>
  <si>
    <t>Prepare client pack</t>
  </si>
  <si>
    <t>001636</t>
  </si>
  <si>
    <t>https://go.fyi.app/search/12012384/3914027/8ad13a0d-fe27-4a69-9135-50e01017a497</t>
  </si>
  <si>
    <t>59e087d6-5437-468e-8461-06b4bf93ca8a</t>
  </si>
  <si>
    <t>Ben Brown</t>
  </si>
  <si>
    <t>674116ba-0266-4f4d-8393-5f0405f8c796</t>
  </si>
  <si>
    <t>Annual Compliance - 2025</t>
  </si>
  <si>
    <t>J017453</t>
  </si>
  <si>
    <t>Accounting</t>
  </si>
  <si>
    <t>https://go.fyi.app/search/12012384/40890857/385c1ec2-23f4-491f-a99e-40b40665d50f</t>
  </si>
  <si>
    <t>6e6e863b-5860-4e5d-9490-c7624570ffc8</t>
  </si>
  <si>
    <t>ITR 2024</t>
  </si>
  <si>
    <t>85a56ee2-368f-4928-bdee-7b7192e9cd4f</t>
  </si>
  <si>
    <t>Annual Accounts 2024</t>
  </si>
  <si>
    <t>8f5207eb-4113-4cce-9c7b-1bf653957556</t>
  </si>
  <si>
    <t>Letter: End of Engagement Letter</t>
  </si>
  <si>
    <t>90af07a7-6cfe-409f-854a-7137fc89eee5</t>
  </si>
  <si>
    <t>December BAS prep</t>
  </si>
  <si>
    <t>001633</t>
  </si>
  <si>
    <t>https://go.fyi.app/search/12012384/3914027/34ab1b34-b71b-48ab-a557-dff11d8e4ceb</t>
  </si>
  <si>
    <t>a39439eb-f8ca-44e2-b9fa-75b0da8b80b7</t>
  </si>
  <si>
    <t>Individual Tax Return - 2023</t>
  </si>
  <si>
    <t>001539</t>
  </si>
  <si>
    <t>https://go.fyi.app/search/12166418/41372814/5f7d72da-540c-4701-a86f-d86800ffb33a</t>
  </si>
  <si>
    <t>abcd9315-9119-457b-ae08-06e46b85c294</t>
  </si>
  <si>
    <t>b4fdcd2a-9a6e-4cbd-b9c4-9555a78ff9a4</t>
  </si>
  <si>
    <t>d8400092-b932-4f77-b718-7a9234654614</t>
  </si>
  <si>
    <t>Jenny Butler</t>
  </si>
  <si>
    <t>2024 Compliance</t>
  </si>
  <si>
    <t>Email: AutoFile</t>
  </si>
  <si>
    <t>Butler Family Group</t>
  </si>
  <si>
    <t>Tony Douglas</t>
  </si>
  <si>
    <t>J017343</t>
  </si>
  <si>
    <t>https://go.fyi.app/search/1666708/6123093/f41943e4-8d29-43da-a170-3587378cb401</t>
  </si>
  <si>
    <t>e00f4071-d227-4b3e-b082-ee12da2a0920</t>
  </si>
  <si>
    <t>Interim</t>
  </si>
  <si>
    <t>Interim Fee</t>
  </si>
  <si>
    <t>eaef8dd2-0746-47d7-87eb-cc13912d4e7e</t>
  </si>
  <si>
    <t>Planning meeting with Kevin</t>
  </si>
  <si>
    <t>2bfbceec-2d18-4906-aaf8-e937dc6b07fe</t>
  </si>
  <si>
    <t>45dfb5d9-6fdb-4717-8b5f-10a487477dd0</t>
  </si>
  <si>
    <t>Bookkeeping</t>
  </si>
  <si>
    <t>Phone: make the note</t>
  </si>
  <si>
    <t>Xero</t>
  </si>
  <si>
    <t>Patrick Smith</t>
  </si>
  <si>
    <t>INV-0652</t>
  </si>
  <si>
    <t>002418</t>
  </si>
  <si>
    <t>https://go.fyi.app/search/6116450/19649105/38aa630f-8a7a-449f-a201-07832b08bbdc</t>
  </si>
  <si>
    <t>48b1eea5-340a-4e26-a5d8-3980aa6f690c</t>
  </si>
  <si>
    <t>e51df5b1-7a6f-45ee-83bf-99964a2b053d</t>
  </si>
  <si>
    <t>Frank Marshall</t>
  </si>
  <si>
    <t>Marshall, F &amp; J</t>
  </si>
  <si>
    <t>001876</t>
  </si>
  <si>
    <t>https://go.fyi.app/search/6367816/30490130/33693303-f811-49a5-b587-c9f2d961cacc</t>
  </si>
  <si>
    <t>ec2ee65b-e80f-46d7-806c-76b81d5607c6</t>
  </si>
  <si>
    <t>fa4527fe-1bd8-4475-9c16-3e23f30ee576</t>
  </si>
  <si>
    <t>1457f9af-6106-4728-b25f-c823f8418ce3</t>
  </si>
  <si>
    <t>Troy Steele</t>
  </si>
  <si>
    <t>Individual tax return 2024 - XPM</t>
  </si>
  <si>
    <t>Document: Year End Checklist  Task: Review and send email</t>
  </si>
  <si>
    <t>J008240</t>
  </si>
  <si>
    <t>https://go.fyi.app/search/6116450/19595187/84261974-c30a-4814-b9b7-34892f761d88</t>
  </si>
  <si>
    <t>145fd3c0-cc07-4b49-a662-80261e2e1c19</t>
  </si>
  <si>
    <t>Reviewed the Email: Investing option</t>
  </si>
  <si>
    <t>33603748-4775-4bc9-8bd6-17d8368e02a7</t>
  </si>
  <si>
    <t>36004a94-7777-4619-b0f0-a79a0c2c5891</t>
  </si>
  <si>
    <t>Letter: FYI: Ethical Letter to Previous Accountant</t>
  </si>
  <si>
    <t>396acb21-2d5f-478c-9db6-5b67edfb264d</t>
  </si>
  <si>
    <t>J020211</t>
  </si>
  <si>
    <t>https://go.fyi.app/search/20564363/228262280/c0567361-692e-4084-b744-a92b025bd580</t>
  </si>
  <si>
    <t>5d122394-e391-4d8b-a69f-781ee3b0f02a</t>
  </si>
  <si>
    <t>In Progress</t>
  </si>
  <si>
    <t>64005a6a-26e7-403f-819b-b30a6af66f83</t>
  </si>
  <si>
    <t>6753524a-27a9-4040-95a7-b9e4a63b3c90</t>
  </si>
  <si>
    <t>Annual Compliance - 2024</t>
  </si>
  <si>
    <t>Email: Planning assistance</t>
  </si>
  <si>
    <t>Cathy Woods</t>
  </si>
  <si>
    <t>Compliance</t>
  </si>
  <si>
    <t>J008277</t>
  </si>
  <si>
    <t>false</t>
  </si>
  <si>
    <t>https://go.fyi.app/search/12012384/40890857/7c6097cf-7600-4eec-bfdf-0bc3b95cbc90</t>
  </si>
  <si>
    <t>68dae6b4-ca18-4922-9552-1bb84eefd819</t>
  </si>
  <si>
    <t>7eff453a-d4b1-43e0-b933-6da4d26993db</t>
  </si>
  <si>
    <t>Admin work</t>
  </si>
  <si>
    <t>842eaa99-483a-409f-a5ed-bcb661843e95</t>
  </si>
  <si>
    <t>Document: Welcome to Growth Partners Task: Follow up with client for completed form</t>
  </si>
  <si>
    <t>864e16e5-d0c5-4759-9675-35f4c9a6c5f5</t>
  </si>
  <si>
    <t>97d933f5-69ca-4148-91a1-2ae8333eb390</t>
  </si>
  <si>
    <t>Mrs Santa Mills</t>
  </si>
  <si>
    <t xml:space="preserve">Advisory Work </t>
  </si>
  <si>
    <t>Time entry note</t>
  </si>
  <si>
    <t>Mills Family Group</t>
  </si>
  <si>
    <t>Phill Inn</t>
  </si>
  <si>
    <t>001691</t>
  </si>
  <si>
    <t>https://go.fyi.app/search/13154378/169891506/0fd0a685-78da-448a-961c-3759f26cae30</t>
  </si>
  <si>
    <t>a3ba4129-4241-42c4-97bf-df04dac057ec</t>
  </si>
  <si>
    <t>Zoe Atkins</t>
  </si>
  <si>
    <t>Task: Enter details from new client form in PM</t>
  </si>
  <si>
    <t>ba40b351-1d60-4fed-b45c-17240b1494e0</t>
  </si>
  <si>
    <t>Phone: CGT</t>
  </si>
  <si>
    <t>INV-0646</t>
  </si>
  <si>
    <t>c5806ec3-e017-4b0a-8c7e-56e00a184057</t>
  </si>
  <si>
    <t>c941e35e-df81-4491-924b-8b0716e140bf</t>
  </si>
  <si>
    <t>ca42ba00-2332-4c9c-a248-5d57ef5f7212</t>
  </si>
  <si>
    <t>f4dfcc52-f407-4613-9767-d6c1961d666e</t>
  </si>
  <si>
    <t>0a1e1d33-8983-47e8-8e58-b6363c933e72</t>
  </si>
  <si>
    <t>21919ae5-b906-4759-889d-1695871058ed</t>
  </si>
  <si>
    <t>Study Leave</t>
  </si>
  <si>
    <t>Capacity Reducing</t>
  </si>
  <si>
    <t>235bf603-6f58-4401-8000-c9caf0d9b78c</t>
  </si>
  <si>
    <t>Document: Planning meeting Task: Complete planning</t>
  </si>
  <si>
    <t>2bbfb4e6-7950-49ab-b227-b4770dcfe907</t>
  </si>
  <si>
    <t>Document: Annual Engagement Task: Send Engagement Letter</t>
  </si>
  <si>
    <t>32a980da-1cb4-4149-adb6-0678de07fe8e</t>
  </si>
  <si>
    <t>49baf561-2076-40b0-b2a7-d4599fca3409</t>
  </si>
  <si>
    <t>Task: Set up Annual Jobs for Kevin Porter Group</t>
  </si>
  <si>
    <t>4f936ee0-967e-452f-8cbb-b625651a7ff4</t>
  </si>
  <si>
    <t>Document: FYI: Ethical Letter Cover Email to Previous Accountant Task: Follow up ethical response with previous accountant</t>
  </si>
  <si>
    <t>536653df-a135-4020-8c31-4eeca2642b81</t>
  </si>
  <si>
    <t>5ad1426e-f3bb-40d2-b845-933c7cc7aeda</t>
  </si>
  <si>
    <t>5b19ef45-7ab2-43cf-bb3d-34a89e0cd036</t>
  </si>
  <si>
    <t>64e96799-7e24-4485-ab52-406cb47b2ba2</t>
  </si>
  <si>
    <t>Tea Breaks</t>
  </si>
  <si>
    <t>66264c08-b755-4538-9d65-8b3dda1e294b</t>
  </si>
  <si>
    <t>6d1ad560-18e6-4bea-9b95-19774d033c69</t>
  </si>
  <si>
    <t>7529293b-9f4d-4be8-94ff-7834f653bb8d</t>
  </si>
  <si>
    <t>7a0b2cab-4c11-4f21-9e04-1b60140c027f</t>
  </si>
  <si>
    <t>7d2b3254-beb3-4791-97c2-d99fe9d3e385</t>
  </si>
  <si>
    <t>Email: Investing option</t>
  </si>
  <si>
    <t>7e814e58-6125-4303-9137-daedb1606019</t>
  </si>
  <si>
    <t>a2bde390-9dfc-4890-a36e-dda7fcb0c7a3</t>
  </si>
  <si>
    <t>Document: ITR Checklist Growth Partners Task: Prepare workpapers</t>
  </si>
  <si>
    <t>b58ef574-f49f-4a0e-a62d-9506f509440e</t>
  </si>
  <si>
    <t>be0a2d38-f518-47b5-be2b-014ddd62e658</t>
  </si>
  <si>
    <t>Annual Compliance 2025</t>
  </si>
  <si>
    <t>sargsrhfdtj</t>
  </si>
  <si>
    <t>J017647</t>
  </si>
  <si>
    <t>https://go.fyi.app/search/6116450/19595187/ee6903a8-5077-4eba-8a2f-3978bcf3c44d</t>
  </si>
  <si>
    <t>bfb5d4e0-d2e9-476a-8090-23d451e1e128</t>
  </si>
  <si>
    <t>c1e26da7-28cc-449e-9335-f07ed252fd4c</t>
  </si>
  <si>
    <t>c2cd31eb-820f-4de8-adaa-b8f0104be25c</t>
  </si>
  <si>
    <t>Reviewed Email: Investing option</t>
  </si>
  <si>
    <t>c7cadeff-6362-46cb-8282-aad5b2db6994</t>
  </si>
  <si>
    <t>ca1e130e-e2c3-4a5e-97d5-09754e073c0f</t>
  </si>
  <si>
    <t>caeceefa-31b6-4e39-8529-cdea85b044e6</t>
  </si>
  <si>
    <t>d0c8a841-8625-406a-9d63-05db0b28790c</t>
  </si>
  <si>
    <t>eccfc132-fe81-429f-8e8c-9fc5a47bd72f</t>
  </si>
  <si>
    <t>Timehseet</t>
  </si>
  <si>
    <t>f501cc84-4356-45b3-8765-b023d877c0ce</t>
  </si>
  <si>
    <t>0405ab35-64a4-4fba-9e52-eb886f0879bf</t>
  </si>
  <si>
    <t>0a675dcb-0ca8-4b5d-9b21-356eee9cd511</t>
  </si>
  <si>
    <t>af046f63-bf0e-4aaf-affe-10b38fc2e9b3</t>
  </si>
  <si>
    <t>c090ef22-ea5f-4c14-bc6e-9845c27a1d59</t>
  </si>
  <si>
    <t>435dfcf0-0ef5-4396-8a88-3b867dc80c8e</t>
  </si>
  <si>
    <t>5d20b9ed-a8a7-4ba8-8a12-a10a922f4798</t>
  </si>
  <si>
    <t>cbbc3ffd-aa32-408a-ba90-6656d6ab9dd8</t>
  </si>
  <si>
    <t>d1c5f9e8-05e1-432d-b950-ae9a22d09c0d</t>
  </si>
  <si>
    <t>10f0eaeb-6b4a-4506-a890-779fa371056a</t>
  </si>
  <si>
    <t>TPAR</t>
  </si>
  <si>
    <t>Job: 2024 Compliance 2025</t>
  </si>
  <si>
    <t>J020209</t>
  </si>
  <si>
    <t>https://go.fyi.app/search/6116450/19649105/c13a6991-7140-4c85-a725-a112ffe206de</t>
  </si>
  <si>
    <t>3979dd90-022b-49a6-b558-b5334def4626</t>
  </si>
  <si>
    <t>71e0062f-e193-4b26-a6e0-ef99dfbf76fb</t>
  </si>
  <si>
    <t>73558777-02d6-4eac-a3e0-789e83941bfb</t>
  </si>
  <si>
    <t>Bart Simpson</t>
  </si>
  <si>
    <t>Homer J. Simpson</t>
  </si>
  <si>
    <t>2024 Individual Tax Return</t>
  </si>
  <si>
    <t>Email: Request - help needed</t>
  </si>
  <si>
    <t>Simpson Family Group</t>
  </si>
  <si>
    <t>Nigella Lawson</t>
  </si>
  <si>
    <t>J008376</t>
  </si>
  <si>
    <t>https://go.fyi.app/search/14533147/49803598/8b244ae1-9239-46ed-b34d-61ac99f0466d</t>
  </si>
  <si>
    <t>aa420c0b-a265-4559-a077-b9d680cc79fe</t>
  </si>
  <si>
    <t>cb6db590-e57c-41c2-ae8d-4c3dd80aae27</t>
  </si>
  <si>
    <t>dbbc5d1a-3b52-4776-926d-a10e3eb32c5d</t>
  </si>
  <si>
    <t>dcf891bb-7225-4a35-ac49-493094cbb9fd</t>
  </si>
  <si>
    <t>Invoice Steel Fab</t>
  </si>
  <si>
    <t>002503</t>
  </si>
  <si>
    <t>Mandy Jones</t>
  </si>
  <si>
    <t>https://go.fyi.app/search/6116450/19649105/8fe80518-8ed3-43b2-9e02-ac00eb42a9e7</t>
  </si>
  <si>
    <t>e0a23efc-1f21-4165-9903-e814d32de101</t>
  </si>
  <si>
    <t>Quarterly BAS - September</t>
  </si>
  <si>
    <t>Replied to Email: Investing option</t>
  </si>
  <si>
    <t>INV-0643</t>
  </si>
  <si>
    <t>002334</t>
  </si>
  <si>
    <t>https://go.fyi.app/search/6116450/19595187/c26a4f08-a91b-42a4-9d20-f9205f0286ba</t>
  </si>
  <si>
    <t>01ba3059-7c25-4b73-a98d-ad91e33229f9</t>
  </si>
  <si>
    <t>68abb243-dd0b-46f6-acf3-2d23c763295c</t>
  </si>
  <si>
    <t>70c2b8cf-b799-4b93-9423-8153aea78008</t>
  </si>
  <si>
    <t>e1f40d33-c063-42b1-9f26-22d938c90c4f</t>
  </si>
  <si>
    <t>08356307-239d-4e51-ba18-c60a7921207b</t>
  </si>
  <si>
    <t>Disbursement</t>
  </si>
  <si>
    <t>ASIC Fee</t>
  </si>
  <si>
    <t>Carl Davies</t>
  </si>
  <si>
    <t>19645dfd-e679-4793-8756-74c569394458</t>
  </si>
  <si>
    <t>3e273ec3-b1ac-4d68-8c3d-a11a4bd402e9</t>
  </si>
  <si>
    <t>3edf3abd-98be-4adf-a347-f64bbd15c5e7</t>
  </si>
  <si>
    <t>Bobby Brown Limited</t>
  </si>
  <si>
    <t>BB Limited</t>
  </si>
  <si>
    <t>Rose Friedauer</t>
  </si>
  <si>
    <t>001244</t>
  </si>
  <si>
    <t>https://go.fyi.app/search/40627752/123765571/880ca2fa-a245-48d8-a2ac-b6c8fa529262</t>
  </si>
  <si>
    <t>46381997-89ac-45d7-a575-69579314f771</t>
  </si>
  <si>
    <t>6f512fd2-09cc-4623-a8ef-f6c50b941b04</t>
  </si>
  <si>
    <t>773a090e-33ed-463a-9d42-92bb3c8a2bf3</t>
  </si>
  <si>
    <t>781af60d-2482-4dfa-8530-05a1a68507da</t>
  </si>
  <si>
    <t>83b90760-1570-4aa4-bfef-0678c686a71c</t>
  </si>
  <si>
    <t>Susan Darcy</t>
  </si>
  <si>
    <t xml:space="preserve">ACCOUNTING - Monthly Payroll M04 Oct </t>
  </si>
  <si>
    <t>Locked</t>
  </si>
  <si>
    <t>Job: ACCOUNTING - Monthly Payroll M04 Oct</t>
  </si>
  <si>
    <t>The Darcy Group</t>
  </si>
  <si>
    <t>Financial Planning</t>
  </si>
  <si>
    <t>002502</t>
  </si>
  <si>
    <t>https://go.fyi.app/search/15105152/52112830/b8b2775d-c5dd-4f3b-a7ac-210c4bdbc08b</t>
  </si>
  <si>
    <t>8511facf-33f3-4800-bda1-85ccb9489f96</t>
  </si>
  <si>
    <t>Email: Investment Opportunity</t>
  </si>
  <si>
    <t>Liam Jones</t>
  </si>
  <si>
    <t>001714</t>
  </si>
  <si>
    <t>https://go.fyi.app/search/6771071/21779286/60eeb89b-0772-4df6-97b1-57228deaa8dc</t>
  </si>
  <si>
    <t>978e1b7f-9b12-47b4-b768-66ff1fd18bbe</t>
  </si>
  <si>
    <t>98f64c23-af3f-4ffb-9f22-b9432ac14144</t>
  </si>
  <si>
    <t>a30c5ffc-754f-4c35-9ff0-52a6eacac117</t>
  </si>
  <si>
    <t>aacd4b37-7c01-4c03-84fb-faf60d360cfc</t>
  </si>
  <si>
    <t>ce351e90-3946-4ba3-abd5-e5d06c479a55</t>
  </si>
  <si>
    <t>d6112a64-6e58-4d48-a91d-2adf41773f16</t>
  </si>
  <si>
    <t>Lunch</t>
  </si>
  <si>
    <t>1bf1b71b-ea4b-4053-9764-60c9f4417424</t>
  </si>
  <si>
    <t>7c2ab287-b65a-49d7-b76d-9529125f50f6</t>
  </si>
  <si>
    <t>aeac9b14-f1ff-430b-baa8-7206956dd2dc</t>
  </si>
  <si>
    <t>da898721-7243-430b-b1a9-c3adee129b1c</t>
  </si>
  <si>
    <t>https://go.fyi.app/search/14533147/49803599/8b244ae1-9239-46ed-b34d-61ac99f0466d</t>
  </si>
  <si>
    <t>df53f39b-1559-40c9-bde2-a50d72c82feb</t>
  </si>
  <si>
    <t>0086a1d8-2063-459c-9040-5016b8305f33</t>
  </si>
  <si>
    <t>Diana Prince</t>
  </si>
  <si>
    <t>Notes for time description</t>
  </si>
  <si>
    <t>Prince Group</t>
  </si>
  <si>
    <t>Anna Cochrane</t>
  </si>
  <si>
    <t>002329</t>
  </si>
  <si>
    <t>MYOB</t>
  </si>
  <si>
    <t>https://go.fyi.app/search/48792501/178535695/c1b572e9-5a74-4d95-ade2-b57d662dae89</t>
  </si>
  <si>
    <t>00979bd4-05fd-4af9-8702-293a5c5058f0</t>
  </si>
  <si>
    <t>Harry Spins</t>
  </si>
  <si>
    <t>J011856</t>
  </si>
  <si>
    <t>https://go.fyi.app/search/0/156405251/2a38b830-9bee-4d31-bbca-7f247af9d0a9</t>
  </si>
  <si>
    <t>2262aa90-e5b9-4f8e-910c-be115e4f9f00</t>
  </si>
  <si>
    <t>5158dd06-9613-48c4-a31a-21fc8e1385cf</t>
  </si>
  <si>
    <t>Phone: Chat with Stef</t>
  </si>
  <si>
    <t>7c4e0794-1fe9-426f-bae7-c0d120954396</t>
  </si>
  <si>
    <t>83292fb1-72bc-4ce7-95d7-5ac2c3729182</t>
  </si>
  <si>
    <t>FBT 2026</t>
  </si>
  <si>
    <t>Phone: Phone notes</t>
  </si>
  <si>
    <t>J017517</t>
  </si>
  <si>
    <t>Newcastle</t>
  </si>
  <si>
    <t>https://go.fyi.app/search/12166418/41372814/b0c5a757-7bcd-4826-b96d-b170661a8d73</t>
  </si>
  <si>
    <t>8f10d83b-6c90-4691-b0f8-c71990fe12b6</t>
  </si>
  <si>
    <t>f12368cc-2f57-4d5a-8673-8acbfc35ab8b</t>
  </si>
  <si>
    <t>35cfa19d-953f-42c2-9948-e0d79c66b91e</t>
  </si>
  <si>
    <t>532bc54e-394b-444c-ba6e-fe81a8e339d4</t>
  </si>
  <si>
    <t>8ad8789e-e9f5-4506-9fad-98abb0aae900</t>
  </si>
  <si>
    <t>d4d2146e-a41c-4e8e-80fc-237de8d61322</t>
  </si>
  <si>
    <t>2c46dfd2-a521-4833-89ab-ef3167f9c686</t>
  </si>
  <si>
    <t>5efac220-cd14-4c23-98ea-f04c7d759290</t>
  </si>
  <si>
    <t>89c76dde-6392-4be2-9fd2-7ea871ae63ba</t>
  </si>
  <si>
    <t>97ba0a80-9889-408a-9834-564b3faa9310</t>
  </si>
  <si>
    <t>0860564f-b583-4d1e-941f-5871c6eea3d9</t>
  </si>
  <si>
    <t>0a966d3e-fde3-4250-855c-11924745aa11</t>
  </si>
  <si>
    <t>28ee9bd5-dc73-4585-8e53-dad1b5b50524</t>
  </si>
  <si>
    <t>Sent Email: Investing option</t>
  </si>
  <si>
    <t>6e606164-3c32-4ad1-b1e9-62127cae67d1</t>
  </si>
  <si>
    <t>Reviewed or replied to Email: Request - help needed</t>
  </si>
  <si>
    <t>79e0339e-3355-40f5-b39b-f317053a578d</t>
  </si>
  <si>
    <t>ad99babf-683e-427e-9f90-328b59a83702</t>
  </si>
  <si>
    <t>JayJay Mills</t>
  </si>
  <si>
    <t>002498</t>
  </si>
  <si>
    <t>https://go.fyi.app/search/13154378/59159282/3bc48255-3546-4efe-8200-9c97c31d2b53</t>
  </si>
  <si>
    <t>bc470583-61a3-4f57-b835-484ddf5b437b</t>
  </si>
  <si>
    <t>043a028d-f604-484a-9916-ac1ab5a0f49b</t>
  </si>
  <si>
    <t>08217370-f06e-41a9-920a-680cbeda1a02</t>
  </si>
  <si>
    <t>ITR Preparation 2024</t>
  </si>
  <si>
    <t>INV-0633</t>
  </si>
  <si>
    <t>1d257341-4a0b-4cfc-8f0d-4b2bbe377d5a</t>
  </si>
  <si>
    <t>Annual financials 2024</t>
  </si>
  <si>
    <t>3e8569b8-fae4-4748-a526-85f6137d4bf8</t>
  </si>
  <si>
    <t>ddsds</t>
  </si>
  <si>
    <t>001637</t>
  </si>
  <si>
    <t>https://go.fyi.app/search/12012384/3914027/202709a4-dd3c-4e42-978b-ed20431bfe06</t>
  </si>
  <si>
    <t>5c8960b0-5667-446a-b712-df9f3c73b3bf</t>
  </si>
  <si>
    <t>Sep BAS</t>
  </si>
  <si>
    <t>6ef81b2b-d47b-4e89-b702-8d3950fe062f</t>
  </si>
  <si>
    <t>70eb1ba7-e290-4184-b2cb-61d5f0c4477d</t>
  </si>
  <si>
    <t>dcd</t>
  </si>
  <si>
    <t>7101151b-ec30-430f-b6c1-0973c391e5bd</t>
  </si>
  <si>
    <t>Planning meeting with client</t>
  </si>
  <si>
    <t>7d527d93-0c30-4830-8616-d510d461041b</t>
  </si>
  <si>
    <t>8e733262-78d3-43d8-a58f-f746461d582e</t>
  </si>
  <si>
    <t>CGT event</t>
  </si>
  <si>
    <t>a42ec29f-900a-4f09-ab06-7e6247c60678</t>
  </si>
  <si>
    <t>ad7c2e9e-14f4-4f16-a332-e04c2f24a7b3</t>
  </si>
  <si>
    <t>b56266a8-a7af-4ba2-8a7f-4f5e853271c2</t>
  </si>
  <si>
    <t>CGT review</t>
  </si>
  <si>
    <t>ba0b8e56-14de-455c-bb56-a0ad72140eda</t>
  </si>
  <si>
    <t>Client meeting</t>
  </si>
  <si>
    <t>dbd225db-dcf2-4929-9e29-8a158b557168</t>
  </si>
  <si>
    <t>e2433eb7-50a8-493d-929f-d9a070eaa09f</t>
  </si>
  <si>
    <t>Manager review</t>
  </si>
  <si>
    <t>e9435be0-b5a3-4e89-ba01-4c2664618b49</t>
  </si>
  <si>
    <t>ebfcc200-6703-43c6-bb5f-8c896d8e77c6</t>
  </si>
  <si>
    <t>126cc2bd-7f2b-454e-8799-959031636579</t>
  </si>
  <si>
    <t>Link: Content Snare form</t>
  </si>
  <si>
    <t>23453e4e-d645-4e2f-a5fe-dc30cb5d57eb</t>
  </si>
  <si>
    <t>Prepare return</t>
  </si>
  <si>
    <t>INV-0632</t>
  </si>
  <si>
    <t>2daf7849-34c3-454e-9500-b480280020e3</t>
  </si>
  <si>
    <t>32ee02d3-4915-46a8-9baf-4a77acaa37f0</t>
  </si>
  <si>
    <t>50a17039-1a5f-4747-97ec-45529b4b8c06</t>
  </si>
  <si>
    <t>Annual Accounting - 2024</t>
  </si>
  <si>
    <t>001150</t>
  </si>
  <si>
    <t>https://go.fyi.app/search/6771071/21779286/b74769f5-9db4-45a8-b2a7-d172c4e8c999</t>
  </si>
  <si>
    <t>57bcdf35-9cfe-45e6-9b13-b5014c8302d9</t>
  </si>
  <si>
    <t>642187e6-2e7d-4568-bf7e-b96ff49a7c68</t>
  </si>
  <si>
    <t>Pdf: Scanned_7862</t>
  </si>
  <si>
    <t>733f8702-92e2-413b-a6b0-414b8acd8424</t>
  </si>
  <si>
    <t>7e38d10a-3bd0-4a48-8a23-687644ec09ba</t>
  </si>
  <si>
    <t>98831989-084d-4627-a3dc-6874c6ca771e</t>
  </si>
  <si>
    <t>9da0969b-d55b-42f2-b973-f24642849148</t>
  </si>
  <si>
    <t>Annual accounts 2024</t>
  </si>
  <si>
    <t>a7deddc9-67c3-44d3-96ce-d069991e6114</t>
  </si>
  <si>
    <t>ab62a50b-57f4-4bf5-9753-605c58200ad0</t>
  </si>
  <si>
    <t>Charlie Brown</t>
  </si>
  <si>
    <t>Email: Finances</t>
  </si>
  <si>
    <t>Brown Group</t>
  </si>
  <si>
    <t>J015184</t>
  </si>
  <si>
    <t>https://go.fyi.app/search/4694448/222148512/62a97660-972e-4da8-9b20-b39f9e0de86a</t>
  </si>
  <si>
    <t>c9d69c65-aa59-43cb-ace9-30f439b60096</t>
  </si>
  <si>
    <t>ce6ec3ac-5a6a-42ce-a3b7-263fb6c39d5d</t>
  </si>
  <si>
    <t>Pdf: ITR 2025</t>
  </si>
  <si>
    <t>cfc96f73-cf11-4877-a0ec-029430ac2586</t>
  </si>
  <si>
    <t>e9368a62-a2e7-417d-99f4-dd57b1f153a4</t>
  </si>
  <si>
    <t>1363b619-3282-44c4-b6d5-f9e87ead8dfd</t>
  </si>
  <si>
    <t>17e84cd1-1fee-4f20-973e-95a846fe7abc</t>
  </si>
  <si>
    <t>Annual financials</t>
  </si>
  <si>
    <t>INV-0630</t>
  </si>
  <si>
    <t>494b4e92-77dc-49df-b3ca-5b82583f89fd</t>
  </si>
  <si>
    <t>544b0c02-8061-4f93-819c-f63478d4477d</t>
  </si>
  <si>
    <t>5f6bea0b-85b0-4244-9566-a7aa884e6c12</t>
  </si>
  <si>
    <t>6a120bff-9de2-4680-99c6-c0289cbd70fd</t>
  </si>
  <si>
    <t>9feb5f14-6896-4618-9195-ef905ca08d2a</t>
  </si>
  <si>
    <t>Phone: CGT evenbt</t>
  </si>
  <si>
    <t>ab24616f-4783-4482-91c7-320cf3ec6698</t>
  </si>
  <si>
    <t>c1f7042e-5639-4d65-bff4-8a0625af87d1</t>
  </si>
  <si>
    <t>e15ca39a-110b-462e-8afe-ab7892c6a10f</t>
  </si>
  <si>
    <t>e3f5f4c3-e340-4440-b91e-d5f4dfe241b0</t>
  </si>
  <si>
    <t>e6b16186-d767-46d2-963a-33bf43dd6d12</t>
  </si>
  <si>
    <t>ec20235a-3888-4f7c-9c50-12b2f4afad70</t>
  </si>
  <si>
    <t>f4c86063-eb77-4a1d-839f-d4aa8827db2e</t>
  </si>
  <si>
    <t>Email: 3 year financials</t>
  </si>
  <si>
    <t>36f5ddf7-1dea-4ab1-bda4-89752847feba</t>
  </si>
  <si>
    <t>8cb304aa-115b-4587-9458-109c9f799b49</t>
  </si>
  <si>
    <t>Public Holiday Leave</t>
  </si>
  <si>
    <t>e213fdd4-649f-4cfa-bdbe-b9f91d38e2f1</t>
  </si>
  <si>
    <t>Reviewed Spreadsheet: Workpapers</t>
  </si>
  <si>
    <t>378dac64-bcb1-4f6c-afb2-79b1015cc1fb</t>
  </si>
  <si>
    <t>J008832</t>
  </si>
  <si>
    <t>https://go.fyi.app/search/40627752/123765571/ecf84d65-b50a-412a-a3fb-a00c3a683044</t>
  </si>
  <si>
    <t>517eb0bc-a94c-4b5f-bbce-eb95151db017</t>
  </si>
  <si>
    <t>Annual Leave</t>
  </si>
  <si>
    <t>129a648c-37cd-423a-9833-31aa9a0b7f4e</t>
  </si>
  <si>
    <t>2341ef1a-7cca-454d-8e1f-a57567ffe5c6</t>
  </si>
  <si>
    <t>Phone: Bas discusiion</t>
  </si>
  <si>
    <t>INV-0628</t>
  </si>
  <si>
    <t>2ddc64a4-2df0-4ea4-8339-a542971499d3</t>
  </si>
  <si>
    <t>36e68b65-2441-4eed-b824-ff5ab57c5d1c</t>
  </si>
  <si>
    <t>44ad335f-18bc-4ea3-9299-edc7da91fb2f</t>
  </si>
  <si>
    <t>2024 Compliance 2025</t>
  </si>
  <si>
    <t>Put in something to help me bill this</t>
  </si>
  <si>
    <t>002462</t>
  </si>
  <si>
    <t>https://go.fyi.app/search/48792501/178535695/9419cdf0-a2db-4df7-be24-e391e2d941cd</t>
  </si>
  <si>
    <t>579534d1-5847-4ca3-b6fa-9abe74e8310d</t>
  </si>
  <si>
    <t>5bef341a-f6c2-4d73-894c-21174d27add4</t>
  </si>
  <si>
    <t>2024 Annual Accounts</t>
  </si>
  <si>
    <t>6e975866-c3e3-4a17-8b8b-704ae09fcb8d</t>
  </si>
  <si>
    <t>INV-0629</t>
  </si>
  <si>
    <t>7966c125-6311-4358-87cc-9483a283e326</t>
  </si>
  <si>
    <t>7cf04bb2-9fd6-4ac1-9b03-7932a71ffd24</t>
  </si>
  <si>
    <t>7e079bcf-1b04-4760-b2fb-ed2419fd0585</t>
  </si>
  <si>
    <t>a0aa4418-6500-4b9f-8ddf-f654147cfaaf</t>
  </si>
  <si>
    <t>a1cd46a6-947b-4ea2-b675-0750cef1a31a</t>
  </si>
  <si>
    <t>ae4cd87d-c6f1-43e3-b53a-19b157219a4e</t>
  </si>
  <si>
    <t>0853fb29-06e1-448e-b899-43b58e586f97</t>
  </si>
  <si>
    <t>190efe72-9cf7-4c9f-b607-0a7962c0073f</t>
  </si>
  <si>
    <t>information that will assist in the billing process</t>
  </si>
  <si>
    <t>33399380-077b-4f31-9339-59dbe33abeb7</t>
  </si>
  <si>
    <t>Pele Princess Pty Ltd</t>
  </si>
  <si>
    <t>Company Financials</t>
  </si>
  <si>
    <t>Pele Group</t>
  </si>
  <si>
    <t>002490</t>
  </si>
  <si>
    <t>https://go.fyi.app/search/60023201/223452454/9ca3426d-7bfb-4e39-bfc9-b8f683cae009</t>
  </si>
  <si>
    <t>4486ab9e-1cc7-45ad-bab0-0d90bbd0aa49</t>
  </si>
  <si>
    <t>Xero Subscription - Ultimate</t>
  </si>
  <si>
    <t>59e5c879-0bae-47f0-a7aa-70f4f1b1a06a</t>
  </si>
  <si>
    <t>J017755</t>
  </si>
  <si>
    <t>https://go.fyi.app/search/60023201/223452454/b84fb850-f029-4d27-9ecf-3f9a172e0126</t>
  </si>
  <si>
    <t>6f9e385e-1ef4-44c5-9af4-963454b0dc99</t>
  </si>
  <si>
    <t>Steel, Max</t>
  </si>
  <si>
    <t>Individual tax return - Max Steel</t>
  </si>
  <si>
    <t>001350</t>
  </si>
  <si>
    <t>https://go.fyi.app/search/6116450/19595187/68d352f2-7093-4e8c-acd1-6bd86a74edb4</t>
  </si>
  <si>
    <t>726876d0-7ab2-40f7-a982-05efb7ed668a</t>
  </si>
  <si>
    <t>IT Support</t>
  </si>
  <si>
    <t>a38e81af-5ab2-453f-9d79-7166a9a3098f</t>
  </si>
  <si>
    <t>2025 planning meeting</t>
  </si>
  <si>
    <t>a5a42f68-23d4-4d4a-ad5e-106d274adcba</t>
  </si>
  <si>
    <t>cdbb3eef-5446-4703-bc3e-46ec0cd65761</t>
  </si>
  <si>
    <t>Xero Subscription - Comprehensive</t>
  </si>
  <si>
    <t>002281</t>
  </si>
  <si>
    <t>https://go.fyi.app/search/12166418/41469432/b5d04124-5336-480d-9b9d-2268bca721ae</t>
  </si>
  <si>
    <t>Settings</t>
  </si>
  <si>
    <t>Version 3.1</t>
  </si>
  <si>
    <t>Help</t>
  </si>
  <si>
    <t>Variables</t>
  </si>
  <si>
    <t>Report Name</t>
  </si>
  <si>
    <t xml:space="preserve">Average Hourly Rate Report October 2025	</t>
  </si>
  <si>
    <t>Practice Name</t>
  </si>
  <si>
    <t>The Growth Partners</t>
  </si>
  <si>
    <t>Report Date</t>
  </si>
  <si>
    <t>Change log</t>
  </si>
  <si>
    <t>Change</t>
  </si>
  <si>
    <t>Unhide Data Sheet &amp; Remove Disbursements from Calculation</t>
  </si>
  <si>
    <t>Tom Jones</t>
  </si>
  <si>
    <t>Jones Family Group</t>
  </si>
  <si>
    <t>Brock Jones</t>
  </si>
  <si>
    <t>Ned Flanders</t>
  </si>
  <si>
    <t>Flanders family group</t>
  </si>
  <si>
    <t>Business Setup</t>
  </si>
  <si>
    <t>Monthly Management Reports</t>
  </si>
  <si>
    <t>Bookkeeping &amp; Payroll</t>
  </si>
  <si>
    <t xml:space="preserve">Bookkeeping &amp; Payroll </t>
  </si>
  <si>
    <t>Ben Stiller</t>
  </si>
  <si>
    <t>Sally Fletcher</t>
  </si>
  <si>
    <t>Alan Border</t>
  </si>
  <si>
    <t>(Multiple Items)</t>
  </si>
  <si>
    <t>Celine Dion</t>
  </si>
  <si>
    <t>Adam Sandler</t>
  </si>
  <si>
    <t>FBT Return</t>
  </si>
  <si>
    <t>CFO Services</t>
  </si>
  <si>
    <t>Individual tax return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</si>
</sst>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 mmm\ yyyy"/>
    <numFmt numFmtId="165" formatCode="#,##0.0"/>
    <numFmt numFmtId="166" formatCode="dd\ mmm\ yyyy"/>
    <numFmt numFmtId="167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rgb="FF0B69CE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4">
    <xf numFmtId="0" fontId="0" fillId="0" borderId="0"/>
    <xf numFmtId="0" fontId="1" fillId="0" borderId="0"/>
    <xf numFmtId="43" fontId="3" fillId="2" borderId="0"/>
    <xf numFmtId="0" fontId="5" fillId="0" borderId="0"/>
  </cellStyleXfs>
  <cellXfs count="27">
    <xf numFmtId="0" fontId="0" fillId="0" borderId="0" xfId="0"/>
    <xf numFmtId="0" fontId="1" fillId="0" borderId="0" xfId="1" applyAlignment="1">
      <alignment horizontal="left" vertical="center"/>
    </xf>
    <xf numFmtId="39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/>
    <xf numFmtId="0" fontId="2" fillId="0" borderId="0" xfId="1" applyFont="1" applyAlignment="1">
      <alignment horizontal="left" vertical="center"/>
    </xf>
    <xf numFmtId="166" fontId="2" fillId="0" borderId="0" xfId="1" applyNumberFormat="1" applyFont="1" applyAlignment="1">
      <alignment horizontal="left"/>
    </xf>
    <xf numFmtId="14" fontId="3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43" fontId="0" fillId="0" borderId="0" xfId="0" applyNumberFormat="1"/>
    <xf numFmtId="164" fontId="0" fillId="0" borderId="0" xfId="0" applyNumberFormat="1"/>
    <xf numFmtId="167" fontId="0" fillId="0" borderId="0" xfId="0" applyNumberFormat="1"/>
    <xf numFmtId="43" fontId="3" fillId="2" borderId="0" xfId="2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0" xfId="3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0" fillId="0" borderId="1" xfId="0" applyBorder="1"/>
    <xf numFmtId="165" fontId="0" fillId="3" borderId="2" xfId="0" applyNumberFormat="1" applyFill="1" applyBorder="1" applyAlignment="1" applyProtection="1">
      <alignment horizontal="right"/>
      <protection locked="0"/>
    </xf>
    <xf numFmtId="166" fontId="0" fillId="3" borderId="2" xfId="0" applyNumberFormat="1" applyFill="1" applyBorder="1" applyAlignment="1" applyProtection="1">
      <alignment horizontal="right"/>
      <protection locked="0"/>
    </xf>
    <xf numFmtId="0" fontId="7" fillId="4" borderId="3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4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0" fontId="0" fillId="0" borderId="0" xfId="0" pivotButton="1"/>
    <xf numFmtId="14" fontId="0" fillId="0" borderId="0" xfId="0" applyNumberFormat="1"/>
  </cellXfs>
  <cellStyles count="4">
    <cellStyle name="Comma" xfId="2" xr:uid="{00000000-0005-0000-0000-000002000000}"/>
    <cellStyle name="Hyperlink" xfId="3" xr:uid="{00000000-0005-0000-0000-000003000000}"/>
    <cellStyle name="Normal" xfId="0" builtinId="0" customBuiltin="1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3.56461076389" createdVersion="8" refreshedVersion="8" minRefreshableVersion="3" recordCount="224" xr:uid="{5B220B98-D091-4325-AE3B-59696D6B5212}">
  <cacheSource type="worksheet">
    <worksheetSource name="Time"/>
  </cacheSource>
  <cacheFields count="55">
    <cacheField name="FYI Time ID" numFmtId="0">
      <sharedItems/>
    </cacheField>
    <cacheField name="User" numFmtId="0">
      <sharedItems containsBlank="1" count="23">
        <s v="Crystal Rich"/>
        <s v="Bill Moore"/>
        <s v="Nicole Miller"/>
        <s v="Allen Fisher"/>
        <s v="Amanda Bailey"/>
        <s v="Ben Brown"/>
        <s v="Sam Philips"/>
        <s v="Anna Jordan"/>
        <s v="Ben Stiller"/>
        <s v="System"/>
        <s v="Alan Border"/>
        <s v="Olivia Williams"/>
        <s v="Troy Steele"/>
        <s v="Daisy Winston"/>
        <s v="Zoe Atkins"/>
        <s v="-"/>
        <s v="Sally Fletcher"/>
        <s v="Roger Taylor"/>
        <s v="Phill Inn"/>
        <s v="Ben Thies" u="1"/>
        <s v="Alan Mcleod" u="1"/>
        <s v="Sally Garton" u="1"/>
        <m u="1"/>
      </sharedItems>
    </cacheField>
    <cacheField name="Client" numFmtId="0">
      <sharedItems containsBlank="1" count="25">
        <s v="Tom Jones"/>
        <s v="Brock Jones"/>
        <s v="Turner, Paige"/>
        <s v="No Client"/>
        <s v="David Rose"/>
        <s v="Kevin Porter"/>
        <s v="Discover Financial Services"/>
        <s v="Jenny Butler"/>
        <s v="Steel Fabrication Pty Ltd"/>
        <s v="Frank Marshall"/>
        <s v="Mrs Santa Mills"/>
        <s v="Bart Simpson"/>
        <s v="Bobby Brown Limited"/>
        <s v="Susan Darcy"/>
        <s v="Ned Flanders"/>
        <s v="Homer J. Simpson"/>
        <s v="Diana Prince"/>
        <s v="Adam"/>
        <s v="JayJay Mills"/>
        <s v="Charlie Brown"/>
        <s v="Pele Princess Pty Ltd"/>
        <s v="Stefanie Johnson" u="1"/>
        <s v="Brock Johnson" u="1"/>
        <s v="Ned Appleton" u="1"/>
        <m u="1"/>
      </sharedItems>
    </cacheField>
    <cacheField name="Job Client" numFmtId="0">
      <sharedItems containsBlank="1"/>
    </cacheField>
    <cacheField name="Job" numFmtId="0">
      <sharedItems containsBlank="1" count="34">
        <m/>
        <s v="Business Setup"/>
        <s v="Individual Tax Return - 2025"/>
        <s v="Ad hoc Work"/>
        <s v="Quarterly BAS - December"/>
        <s v="2025 Individual Tax Return"/>
        <s v="Individual Tax Return"/>
        <s v="Company Annual Accounting 2024 "/>
        <s v="Annual Compliance - 2025"/>
        <s v="Individual Tax Return - 2023"/>
        <s v="2024 Compliance"/>
        <s v="Bookkeeping"/>
        <s v="Individual tax return 2024 - XPM"/>
        <s v="Annual Compliance - 2024"/>
        <s v="Advisory Work "/>
        <s v="Annual Compliance 2025"/>
        <s v="TPAR"/>
        <s v="2024 Individual Tax Return"/>
        <s v="Invoice Steel Fab"/>
        <s v="Quarterly BAS - September"/>
        <s v="Monthly Management Reports"/>
        <s v="ACCOUNTING - Monthly Payroll M04 Oct "/>
        <s v="Adam - Qualified Opportunity"/>
        <s v="FBT 2026"/>
        <s v="WF 01"/>
        <s v="Annual Accounting - 2024"/>
        <s v="Bookkeeping &amp; Payroll"/>
        <s v="2024 Compliance 2025"/>
        <s v="Company Financials"/>
        <s v="Individual tax return - Max Steel"/>
        <s v="Bookkeeping &amp; Payroll "/>
        <s v="Boat purchase" u="1"/>
        <s v="Recurring Test" u="1"/>
        <s v="Bookkeeping &amp; Payroll TEST" u="1"/>
      </sharedItems>
    </cacheField>
    <cacheField name="Time Type" numFmtId="0">
      <sharedItems/>
    </cacheField>
    <cacheField name="Status" numFmtId="0">
      <sharedItems count="5">
        <s v="Draft"/>
        <s v="Submitted"/>
        <s v="Invoiced"/>
        <s v="In Progress"/>
        <s v="Locked"/>
      </sharedItems>
    </cacheField>
    <cacheField name="Type" numFmtId="0">
      <sharedItems/>
    </cacheField>
    <cacheField name="Date" numFmtId="164">
      <sharedItems containsSemiMixedTypes="0" containsNonDate="0" containsDate="1" containsString="0" minDate="2025-10-01T00:00:00" maxDate="2025-11-01T00:00:00" count="26">
        <d v="2025-10-31T00:00:00"/>
        <d v="2025-10-30T00:00:00"/>
        <d v="2025-10-27T00:00:00"/>
        <d v="2025-10-24T00:00:00"/>
        <d v="2025-10-23T00:00:00"/>
        <d v="2025-10-22T00:00:00"/>
        <d v="2025-10-21T00:00:00"/>
        <d v="2025-10-20T00:00:00"/>
        <d v="2025-10-19T00:00:00"/>
        <d v="2025-10-18T00:00:00"/>
        <d v="2025-10-17T00:00:00"/>
        <d v="2025-10-16T00:00:00"/>
        <d v="2025-10-15T00:00:00"/>
        <d v="2025-10-14T00:00:00"/>
        <d v="2025-10-13T00:00:00"/>
        <d v="2025-10-12T00:00:00"/>
        <d v="2025-10-11T00:00:00"/>
        <d v="2025-10-10T00:00:00"/>
        <d v="2025-10-09T00:00:00"/>
        <d v="2025-10-08T00:00:00"/>
        <d v="2025-10-07T00:00:00"/>
        <d v="2025-10-06T00:00:00"/>
        <d v="2025-10-05T00:00:00"/>
        <d v="2025-10-03T00:00:00"/>
        <d v="2025-10-02T00:00:00"/>
        <d v="2025-10-01T00:00:00"/>
      </sharedItems>
    </cacheField>
    <cacheField name="Time" numFmtId="167">
      <sharedItems containsSemiMixedTypes="0" containsString="0" containsNumber="1" minValue="0" maxValue="19.533333333333335"/>
    </cacheField>
    <cacheField name="Modified on" numFmtId="164">
      <sharedItems containsSemiMixedTypes="0" containsNonDate="0" containsDate="1" containsString="0" minDate="2025-10-06T13:24:24" maxDate="2025-11-07T00:34:55"/>
    </cacheField>
    <cacheField name="Notes" numFmtId="0">
      <sharedItems containsBlank="1"/>
    </cacheField>
    <cacheField name="Billable Rate" numFmtId="0">
      <sharedItems containsSemiMixedTypes="0" containsDate="1" containsString="0" containsMixedTypes="1" minDate="1900-01-05T18:46:12" maxDate="1900-01-05T09:59:04"/>
    </cacheField>
    <cacheField name="Billable Amount" numFmtId="167">
      <sharedItems containsSemiMixedTypes="0" containsString="0" containsNumber="1" minValue="-2500" maxValue="4044"/>
    </cacheField>
    <cacheField name="Invoiced Amount" numFmtId="167">
      <sharedItems containsSemiMixedTypes="0" containsString="0" containsNumber="1" minValue="-1000" maxValue="7253.52"/>
    </cacheField>
    <cacheField name="Name" numFmtId="0">
      <sharedItems containsBlank="1"/>
    </cacheField>
    <cacheField name="Quantity" numFmtId="167">
      <sharedItems containsSemiMixedTypes="0" containsString="0" containsNumber="1" containsInteger="1" minValue="0" maxValue="1"/>
    </cacheField>
    <cacheField name="Write On/Off" numFmtId="167">
      <sharedItems containsSemiMixedTypes="0" containsString="0" containsNumber="1" minValue="-50" maxValue="6635.52"/>
    </cacheField>
    <cacheField name="Client Group" numFmtId="0">
      <sharedItems containsBlank="1"/>
    </cacheField>
    <cacheField name="Invoiced Date" numFmtId="0">
      <sharedItems containsNonDate="0" containsDate="1" containsString="0" containsBlank="1" minDate="2025-10-01T00:00:00" maxDate="2025-11-08T00:00:00"/>
    </cacheField>
    <cacheField name="Created on" numFmtId="164">
      <sharedItems containsSemiMixedTypes="0" containsNonDate="0" containsDate="1" containsString="0" minDate="2025-10-01T01:58:16" maxDate="2025-11-05T23:28:31"/>
    </cacheField>
    <cacheField name="Modified by" numFmtId="0">
      <sharedItems/>
    </cacheField>
    <cacheField name="Created by" numFmtId="0">
      <sharedItems/>
    </cacheField>
    <cacheField name="Client Manager" numFmtId="0">
      <sharedItems containsBlank="1" count="13">
        <s v="Roger Taylor"/>
        <s v="Olivia Williams"/>
        <s v="Liz Hurst"/>
        <m/>
        <s v="Nicole Miller"/>
        <s v="Anna Jordan"/>
        <s v="-"/>
        <s v="Daisy Winston"/>
        <s v="Anna Cochrane"/>
        <s v="Alan Border"/>
        <s v="Sally Fletcher"/>
        <s v="Alan Mcleod" u="1"/>
        <s v="Sally Garton" u="1"/>
      </sharedItems>
    </cacheField>
    <cacheField name="Client Partner" numFmtId="0">
      <sharedItems containsBlank="1" count="14">
        <s v="Crystal Rich"/>
        <s v="Sam Philips"/>
        <s v="Bill Moore"/>
        <m/>
        <s v="Liz Hurst"/>
        <s v="Roger Taylor"/>
        <s v="-"/>
        <s v="Nigella Lawson"/>
        <s v="Nicole Miller"/>
        <s v="Liam Jones"/>
        <s v="Harry Spins"/>
        <s v="Mandy Jones"/>
        <s v="Sally Fletcher"/>
        <s v="Sally Garton" u="1"/>
      </sharedItems>
    </cacheField>
    <cacheField name="Job Manager" numFmtId="0">
      <sharedItems containsBlank="1"/>
    </cacheField>
    <cacheField name="Job Partner" numFmtId="0">
      <sharedItems containsBlank="1"/>
    </cacheField>
    <cacheField name="Invoice Number" numFmtId="0">
      <sharedItems containsBlank="1"/>
    </cacheField>
    <cacheField name="Time Category" numFmtId="0">
      <sharedItems/>
    </cacheField>
    <cacheField name="Source" numFmtId="0">
      <sharedItems/>
    </cacheField>
    <cacheField name="Source Path" numFmtId="0">
      <sharedItems containsNonDate="0" containsString="0" containsBlank="1"/>
    </cacheField>
    <cacheField name="Job Category" numFmtId="0">
      <sharedItems/>
    </cacheField>
    <cacheField name="Job Number" numFmtId="0">
      <sharedItems containsBlank="1"/>
    </cacheField>
    <cacheField name="Payroll Week #" numFmtId="0">
      <sharedItems containsNonDate="0" containsString="0" containsBlank="1"/>
    </cacheField>
    <cacheField name="Business Division" numFmtId="0">
      <sharedItems containsBlank="1"/>
    </cacheField>
    <cacheField name="Client codes own ledger" numFmtId="0">
      <sharedItems containsNonDate="0" containsString="0" containsBlank="1"/>
    </cacheField>
    <cacheField name="Engaging Partner Name" numFmtId="0">
      <sharedItems containsBlank="1"/>
    </cacheField>
    <cacheField name="Engaging Partner Text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Task" numFmtId="0">
      <sharedItems containsNonDate="0" containsString="0" containsBlank="1"/>
    </cacheField>
    <cacheField name="Year" numFmtId="0">
      <sharedItems containsNonDate="0" containsString="0" containsBlank="1"/>
    </cacheField>
    <cacheField name="Accounting System" numFmtId="0">
      <sharedItems containsBlank="1"/>
    </cacheField>
    <cacheField name="Subcats" numFmtId="0">
      <sharedItems containsNonDate="0" containsString="0" containsBlank="1"/>
    </cacheField>
    <cacheField name="Division" numFmtId="0">
      <sharedItems containsBlank="1"/>
    </cacheField>
    <cacheField name="Office" numFmtId="0">
      <sharedItems containsBlank="1"/>
    </cacheField>
    <cacheField name="Disbursement Description" numFmtId="0">
      <sharedItems containsNonDate="0" containsString="0" containsBlank="1"/>
    </cacheField>
    <cacheField name="Importation Tax" numFmtId="0">
      <sharedItems containsBlank="1"/>
    </cacheField>
    <cacheField name="Bookkeeper Email" numFmtId="0">
      <sharedItems containsNonDate="0" containsString="0" containsBlank="1"/>
    </cacheField>
    <cacheField name="Xero Subscription" numFmtId="0">
      <sharedItems containsNonDate="0" containsString="0" containsBlank="1"/>
    </cacheField>
    <cacheField name="Fee Owner/Job Assignee" numFmtId="0">
      <sharedItems containsNonDate="0" containsString="0" containsBlank="1"/>
    </cacheField>
    <cacheField name="Glide Time" numFmtId="0">
      <sharedItems containsNonDate="0" containsString="0"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FYI Job Link" numFmtId="0">
      <sharedItems containsBlank="1"/>
    </cacheField>
    <cacheField name="Average Hourly Rate (Calc)" numFmtId="43">
      <sharedItems containsMixedTypes="1" containsNumber="1" minValue="0" maxValue="4225.35384615384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C50B40-5DEE-4EB9-8EF1-A7BE941B23EE}" name="Report" cacheId="10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G57" firstHeaderRow="0" firstDataRow="1" firstDataCol="4" rowPageCount="3" colPageCount="1"/>
  <pivotFields count="55">
    <pivotField compact="0" showAll="0"/>
    <pivotField axis="axisRow" compact="0" showAll="0">
      <items count="24">
        <item sd="0" m="1" x="22"/>
        <item x="0"/>
        <item x="1"/>
        <item x="2"/>
        <item x="3"/>
        <item x="4"/>
        <item x="5"/>
        <item x="6"/>
        <item x="7"/>
        <item m="1" x="19"/>
        <item x="9"/>
        <item m="1" x="20"/>
        <item x="11"/>
        <item x="12"/>
        <item x="13"/>
        <item x="14"/>
        <item x="15"/>
        <item m="1" x="21"/>
        <item x="17"/>
        <item x="18"/>
        <item x="8"/>
        <item x="10"/>
        <item x="16"/>
        <item t="default" sd="0"/>
      </items>
    </pivotField>
    <pivotField axis="axisRow" compact="0" outline="0" showAll="0" insertBlankRow="1" defaultSubtotal="0">
      <items count="25">
        <item m="1" x="24"/>
        <item m="1" x="21"/>
        <item m="1" x="2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23"/>
        <item x="15"/>
        <item x="16"/>
        <item x="17"/>
        <item x="18"/>
        <item x="19"/>
        <item x="20"/>
        <item x="0"/>
        <item x="1"/>
        <item x="14"/>
      </items>
    </pivotField>
    <pivotField compact="0" showAll="0"/>
    <pivotField axis="axisRow" compact="0" outline="0" showAll="0" defaultSubtotal="0">
      <items count="34">
        <item x="0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32"/>
        <item x="21"/>
        <item x="22"/>
        <item x="23"/>
        <item x="24"/>
        <item x="25"/>
        <item m="1" x="33"/>
        <item x="27"/>
        <item x="28"/>
        <item x="29"/>
        <item x="1"/>
        <item x="20"/>
        <item x="26"/>
        <item x="30"/>
      </items>
    </pivotField>
    <pivotField compact="0" showAll="0"/>
    <pivotField axis="axisPage" compact="0" multipleItemSelectionAllowed="1" showAll="0">
      <items count="6">
        <item h="1" x="0"/>
        <item h="1" x="3"/>
        <item x="2"/>
        <item x="4"/>
        <item h="1" x="1"/>
        <item t="default"/>
      </items>
    </pivotField>
    <pivotField compact="0" showAll="0"/>
    <pivotField axis="axisRow"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compact="0" numFmtId="164" showAll="0"/>
    <pivotField compact="0" showAll="0"/>
    <pivotField dataField="1" compact="0" showAll="0"/>
    <pivotField compact="0" showAll="0"/>
    <pivotField compact="0" showAll="0"/>
    <pivotField compact="0" showAll="0"/>
    <pivotField compact="0" numFmtId="167" showAll="0"/>
    <pivotField compact="0" showAll="0"/>
    <pivotField compact="0" showAll="0"/>
    <pivotField compact="0" showAll="0"/>
    <pivotField compact="0" numFmtId="164" showAll="0"/>
    <pivotField compact="0" showAll="0"/>
    <pivotField compact="0" showAll="0"/>
    <pivotField axis="axisPage" compact="0" showAll="0">
      <items count="14">
        <item x="3"/>
        <item x="0"/>
        <item x="1"/>
        <item x="2"/>
        <item x="4"/>
        <item x="5"/>
        <item x="6"/>
        <item x="7"/>
        <item x="8"/>
        <item m="1" x="11"/>
        <item m="1" x="12"/>
        <item x="9"/>
        <item x="10"/>
        <item t="default"/>
      </items>
    </pivotField>
    <pivotField axis="axisPage" compact="0" showAll="0">
      <items count="15">
        <item x="3"/>
        <item x="0"/>
        <item x="1"/>
        <item x="2"/>
        <item x="4"/>
        <item x="5"/>
        <item x="6"/>
        <item x="7"/>
        <item x="8"/>
        <item x="9"/>
        <item x="10"/>
        <item x="11"/>
        <item m="1" x="13"/>
        <item x="1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</pivotFields>
  <rowFields count="4">
    <field x="1"/>
    <field x="2"/>
    <field x="4"/>
    <field x="8"/>
  </rowFields>
  <rowItems count="47">
    <i>
      <x v="2"/>
    </i>
    <i r="1">
      <x v="3"/>
      <x v="19"/>
      <x v="10"/>
    </i>
    <i r="3">
      <x v="17"/>
    </i>
    <i t="blank" r="1">
      <x v="3"/>
    </i>
    <i r="1">
      <x v="9"/>
      <x v="11"/>
      <x v="5"/>
    </i>
    <i t="blank" r="1">
      <x v="9"/>
    </i>
    <i>
      <x v="3"/>
    </i>
    <i r="1">
      <x v="5"/>
      <x v="5"/>
      <x v="4"/>
    </i>
    <i t="blank" r="1">
      <x v="5"/>
    </i>
    <i>
      <x v="5"/>
    </i>
    <i r="1">
      <x v="14"/>
      <x v="21"/>
      <x v="12"/>
    </i>
    <i t="blank" r="1">
      <x v="14"/>
    </i>
    <i>
      <x v="7"/>
    </i>
    <i r="1">
      <x v="6"/>
      <x v="6"/>
      <x v="6"/>
    </i>
    <i r="3">
      <x v="18"/>
    </i>
    <i r="3">
      <x v="19"/>
    </i>
    <i r="3">
      <x v="20"/>
    </i>
    <i t="blank" r="1">
      <x v="6"/>
    </i>
    <i r="1">
      <x v="7"/>
      <x v="7"/>
      <x v="18"/>
    </i>
    <i r="3">
      <x v="19"/>
    </i>
    <i r="3">
      <x v="20"/>
    </i>
    <i r="3">
      <x v="24"/>
    </i>
    <i r="3">
      <x v="25"/>
    </i>
    <i r="2">
      <x v="19"/>
      <x v="18"/>
    </i>
    <i r="3">
      <x v="24"/>
    </i>
    <i t="blank" r="1">
      <x v="7"/>
    </i>
    <i>
      <x v="8"/>
    </i>
    <i r="1">
      <x v="6"/>
      <x v="6"/>
      <x v="18"/>
    </i>
    <i t="blank" r="1">
      <x v="6"/>
    </i>
    <i r="1">
      <x v="7"/>
      <x v="7"/>
      <x v="18"/>
    </i>
    <i t="blank" r="1">
      <x v="7"/>
    </i>
    <i>
      <x v="14"/>
    </i>
    <i r="1">
      <x v="5"/>
      <x v="5"/>
      <x v="6"/>
    </i>
    <i t="blank" r="1">
      <x v="5"/>
    </i>
    <i>
      <x v="21"/>
    </i>
    <i r="1">
      <x v="6"/>
      <x v="6"/>
      <x v="18"/>
    </i>
    <i t="blank" r="1">
      <x v="6"/>
    </i>
    <i r="1">
      <x v="7"/>
      <x v="7"/>
      <x v="18"/>
    </i>
    <i r="2">
      <x v="19"/>
      <x v="18"/>
    </i>
    <i t="blank" r="1">
      <x v="7"/>
    </i>
    <i>
      <x v="22"/>
    </i>
    <i r="1">
      <x v="17"/>
      <x v="27"/>
      <x v="24"/>
    </i>
    <i r="3">
      <x v="25"/>
    </i>
    <i t="blank" r="1">
      <x v="17"/>
    </i>
    <i r="1">
      <x v="21"/>
      <x v="28"/>
      <x v="25"/>
    </i>
    <i t="blank" r="1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24" hier="-1"/>
    <pageField fld="23" hier="-1"/>
    <pageField fld="6" hier="-1"/>
  </pageFields>
  <dataFields count="3">
    <dataField name="Avg. Billable Rate" fld="12" subtotal="average" baseField="0" baseItem="1" numFmtId="43"/>
    <dataField name="Time Total" fld="9" baseField="12" baseItem="0" numFmtId="43"/>
    <dataField name="Avg. Hourly Rate" fld="54" subtotal="average" baseField="0" baseItem="1" numFmtId="43"/>
  </dataFields>
  <pivotTableStyleInfo name="PivotStyleLight16" showRowHeaders="1" showColHeaders="1" showRowStripes="0" showColStripes="0" showLastColumn="1"/>
  <filters count="1">
    <filter fld="1" type="captionNotEqual" evalOrder="-1" id="1" stringValue1="System">
      <autoFilter ref="A1">
        <filterColumn colId="0">
          <customFilters>
            <customFilter operator="notEqual" val="System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BC225">
  <autoFilter ref="A1:BC225" xr:uid="{00000000-0009-0000-0100-000001000000}"/>
  <tableColumns count="55">
    <tableColumn id="1" xr3:uid="{00000000-0010-0000-0000-000001000000}" name="FYI Time ID"/>
    <tableColumn id="2" xr3:uid="{00000000-0010-0000-0000-000002000000}" name="User"/>
    <tableColumn id="3" xr3:uid="{00000000-0010-0000-0000-000003000000}" name="Client"/>
    <tableColumn id="4" xr3:uid="{00000000-0010-0000-0000-000004000000}" name="Job Client"/>
    <tableColumn id="5" xr3:uid="{00000000-0010-0000-0000-000005000000}" name="Job"/>
    <tableColumn id="6" xr3:uid="{00000000-0010-0000-0000-000006000000}" name="Time Type"/>
    <tableColumn id="7" xr3:uid="{00000000-0010-0000-0000-000007000000}" name="Status"/>
    <tableColumn id="8" xr3:uid="{00000000-0010-0000-0000-000008000000}" name="Type"/>
    <tableColumn id="9" xr3:uid="{00000000-0010-0000-0000-000009000000}" name="Date"/>
    <tableColumn id="10" xr3:uid="{00000000-0010-0000-0000-00000A000000}" name="Time"/>
    <tableColumn id="11" xr3:uid="{00000000-0010-0000-0000-00000B000000}" name="Modified on"/>
    <tableColumn id="12" xr3:uid="{00000000-0010-0000-0000-00000C000000}" name="Notes"/>
    <tableColumn id="13" xr3:uid="{00000000-0010-0000-0000-00000D000000}" name="Billable Rate"/>
    <tableColumn id="14" xr3:uid="{00000000-0010-0000-0000-00000E000000}" name="Billable Amount"/>
    <tableColumn id="15" xr3:uid="{00000000-0010-0000-0000-00000F000000}" name="Invoiced Amount"/>
    <tableColumn id="16" xr3:uid="{00000000-0010-0000-0000-000010000000}" name="Name"/>
    <tableColumn id="17" xr3:uid="{00000000-0010-0000-0000-000011000000}" name="Quantity"/>
    <tableColumn id="18" xr3:uid="{00000000-0010-0000-0000-000012000000}" name="Write On/Off"/>
    <tableColumn id="19" xr3:uid="{00000000-0010-0000-0000-000013000000}" name="Client Group"/>
    <tableColumn id="20" xr3:uid="{00000000-0010-0000-0000-000014000000}" name="Invoiced Date"/>
    <tableColumn id="21" xr3:uid="{00000000-0010-0000-0000-000015000000}" name="Created on"/>
    <tableColumn id="22" xr3:uid="{00000000-0010-0000-0000-000016000000}" name="Modified by"/>
    <tableColumn id="23" xr3:uid="{00000000-0010-0000-0000-000017000000}" name="Created by"/>
    <tableColumn id="24" xr3:uid="{00000000-0010-0000-0000-000018000000}" name="Client Manager"/>
    <tableColumn id="25" xr3:uid="{00000000-0010-0000-0000-000019000000}" name="Client Partner"/>
    <tableColumn id="26" xr3:uid="{00000000-0010-0000-0000-00001A000000}" name="Job Manager"/>
    <tableColumn id="27" xr3:uid="{00000000-0010-0000-0000-00001B000000}" name="Job Partner"/>
    <tableColumn id="28" xr3:uid="{00000000-0010-0000-0000-00001C000000}" name="Invoice Number"/>
    <tableColumn id="29" xr3:uid="{00000000-0010-0000-0000-00001D000000}" name="Time Category"/>
    <tableColumn id="30" xr3:uid="{00000000-0010-0000-0000-00001E000000}" name="Source"/>
    <tableColumn id="31" xr3:uid="{00000000-0010-0000-0000-00001F000000}" name="Source Path"/>
    <tableColumn id="32" xr3:uid="{00000000-0010-0000-0000-000020000000}" name="Job Category"/>
    <tableColumn id="33" xr3:uid="{00000000-0010-0000-0000-000021000000}" name="Job Number"/>
    <tableColumn id="34" xr3:uid="{00000000-0010-0000-0000-000022000000}" name="Payroll Week #"/>
    <tableColumn id="35" xr3:uid="{00000000-0010-0000-0000-000023000000}" name="Business Division"/>
    <tableColumn id="36" xr3:uid="{00000000-0010-0000-0000-000024000000}" name="Client codes own ledger"/>
    <tableColumn id="37" xr3:uid="{00000000-0010-0000-0000-000025000000}" name="Engaging Partner Name"/>
    <tableColumn id="38" xr3:uid="{00000000-0010-0000-0000-000026000000}" name="Engaging Partner Text"/>
    <tableColumn id="39" xr3:uid="{00000000-0010-0000-0000-000027000000}" name="FYI Grouping"/>
    <tableColumn id="40" xr3:uid="{00000000-0010-0000-0000-000028000000}" name="Task"/>
    <tableColumn id="41" xr3:uid="{00000000-0010-0000-0000-000029000000}" name="Year"/>
    <tableColumn id="42" xr3:uid="{00000000-0010-0000-0000-00002A000000}" name="Accounting System"/>
    <tableColumn id="43" xr3:uid="{00000000-0010-0000-0000-00002B000000}" name="Subcats"/>
    <tableColumn id="44" xr3:uid="{00000000-0010-0000-0000-00002C000000}" name="Division"/>
    <tableColumn id="45" xr3:uid="{00000000-0010-0000-0000-00002D000000}" name="Office"/>
    <tableColumn id="46" xr3:uid="{00000000-0010-0000-0000-00002E000000}" name="Disbursement Description"/>
    <tableColumn id="47" xr3:uid="{00000000-0010-0000-0000-00002F000000}" name="Importation Tax"/>
    <tableColumn id="48" xr3:uid="{00000000-0010-0000-0000-000030000000}" name="Bookkeeper Email"/>
    <tableColumn id="49" xr3:uid="{00000000-0010-0000-0000-000031000000}" name="Xero Subscription"/>
    <tableColumn id="50" xr3:uid="{00000000-0010-0000-0000-000032000000}" name="Fee Owner/Job Assignee"/>
    <tableColumn id="51" xr3:uid="{00000000-0010-0000-0000-000033000000}" name="Glide Time"/>
    <tableColumn id="52" xr3:uid="{00000000-0010-0000-0000-000034000000}" name="Billable"/>
    <tableColumn id="53" xr3:uid="{00000000-0010-0000-0000-000035000000}" name="Timesheet Status"/>
    <tableColumn id="54" xr3:uid="{00000000-0010-0000-0000-000036000000}" name="FYI Job Link"/>
    <tableColumn id="55" xr3:uid="{00000000-0010-0000-0000-000037000000}" name="Average Hourly Rate (Calc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.fyi.app/search/12012384/40890857/385c1ec2-23f4-491f-a99e-40b40665d50f" TargetMode="External"/><Relationship Id="rId21" Type="http://schemas.openxmlformats.org/officeDocument/2006/relationships/hyperlink" Target="https://go.fyi.app/search/6116450/19595187/84261974-c30a-4814-b9b7-34892f761d88" TargetMode="External"/><Relationship Id="rId42" Type="http://schemas.openxmlformats.org/officeDocument/2006/relationships/hyperlink" Target="https://go.fyi.app/search/6116450/19595187/84261974-c30a-4814-b9b7-34892f761d88" TargetMode="External"/><Relationship Id="rId63" Type="http://schemas.openxmlformats.org/officeDocument/2006/relationships/hyperlink" Target="https://go.fyi.app/search/12166418/41372814/f0f714b8-55c1-472d-a927-926019da4ea2" TargetMode="External"/><Relationship Id="rId84" Type="http://schemas.openxmlformats.org/officeDocument/2006/relationships/hyperlink" Target="https://go.fyi.app/search/12012384/3914027/8ad13a0d-fe27-4a69-9135-50e01017a497" TargetMode="External"/><Relationship Id="rId16" Type="http://schemas.openxmlformats.org/officeDocument/2006/relationships/hyperlink" Target="https://go.fyi.app/search/12012384/40890857/385c1ec2-23f4-491f-a99e-40b40665d50f" TargetMode="External"/><Relationship Id="rId107" Type="http://schemas.openxmlformats.org/officeDocument/2006/relationships/hyperlink" Target="https://go.fyi.app/search/12012384/40890857/bed185fe-9945-472f-83f3-fa39c3fef353" TargetMode="External"/><Relationship Id="rId11" Type="http://schemas.openxmlformats.org/officeDocument/2006/relationships/hyperlink" Target="https://go.fyi.app/search/12012384/3914027/8ad13a0d-fe27-4a69-9135-50e01017a497" TargetMode="External"/><Relationship Id="rId32" Type="http://schemas.openxmlformats.org/officeDocument/2006/relationships/hyperlink" Target="https://go.fyi.app/search/1666708/6123093/f41943e4-8d29-43da-a170-3587378cb401" TargetMode="External"/><Relationship Id="rId37" Type="http://schemas.openxmlformats.org/officeDocument/2006/relationships/hyperlink" Target="https://go.fyi.app/search/12012384/40890857/385c1ec2-23f4-491f-a99e-40b40665d50f" TargetMode="External"/><Relationship Id="rId53" Type="http://schemas.openxmlformats.org/officeDocument/2006/relationships/hyperlink" Target="https://go.fyi.app/search/12012384/40890857/385c1ec2-23f4-491f-a99e-40b40665d50f" TargetMode="External"/><Relationship Id="rId58" Type="http://schemas.openxmlformats.org/officeDocument/2006/relationships/hyperlink" Target="https://go.fyi.app/search/6116450/19649105/8fe80518-8ed3-43b2-9e02-ac00eb42a9e7" TargetMode="External"/><Relationship Id="rId74" Type="http://schemas.openxmlformats.org/officeDocument/2006/relationships/hyperlink" Target="https://go.fyi.app/search/12166418/41372814/b0c5a757-7bcd-4826-b96d-b170661a8d73" TargetMode="External"/><Relationship Id="rId79" Type="http://schemas.openxmlformats.org/officeDocument/2006/relationships/hyperlink" Target="https://go.fyi.app/search/12012384/40890857/bed185fe-9945-472f-83f3-fa39c3fef353" TargetMode="External"/><Relationship Id="rId102" Type="http://schemas.openxmlformats.org/officeDocument/2006/relationships/hyperlink" Target="https://go.fyi.app/search/12012384/3914027/8ad13a0d-fe27-4a69-9135-50e01017a497" TargetMode="External"/><Relationship Id="rId123" Type="http://schemas.openxmlformats.org/officeDocument/2006/relationships/hyperlink" Target="https://go.fyi.app/search/12012384/3914027/8ad13a0d-fe27-4a69-9135-50e01017a497" TargetMode="External"/><Relationship Id="rId128" Type="http://schemas.openxmlformats.org/officeDocument/2006/relationships/hyperlink" Target="https://go.fyi.app/search/48792501/178535695/9419cdf0-a2db-4df7-be24-e391e2d941cd" TargetMode="External"/><Relationship Id="rId5" Type="http://schemas.openxmlformats.org/officeDocument/2006/relationships/hyperlink" Target="https://go.fyi.app/search/20564363/228562762/ec2b4647-8371-4431-bf6e-37ca1da3b10a" TargetMode="External"/><Relationship Id="rId90" Type="http://schemas.openxmlformats.org/officeDocument/2006/relationships/hyperlink" Target="https://go.fyi.app/search/12012384/3914027/8ad13a0d-fe27-4a69-9135-50e01017a497" TargetMode="External"/><Relationship Id="rId95" Type="http://schemas.openxmlformats.org/officeDocument/2006/relationships/hyperlink" Target="https://go.fyi.app/search/6116450/19595187/84261974-c30a-4814-b9b7-34892f761d88" TargetMode="External"/><Relationship Id="rId22" Type="http://schemas.openxmlformats.org/officeDocument/2006/relationships/hyperlink" Target="https://go.fyi.app/search/12012384/40890857/bed185fe-9945-472f-83f3-fa39c3fef353" TargetMode="External"/><Relationship Id="rId27" Type="http://schemas.openxmlformats.org/officeDocument/2006/relationships/hyperlink" Target="https://go.fyi.app/search/12012384/40890857/bed185fe-9945-472f-83f3-fa39c3fef353" TargetMode="External"/><Relationship Id="rId43" Type="http://schemas.openxmlformats.org/officeDocument/2006/relationships/hyperlink" Target="https://go.fyi.app/search/12012384/40890857/385c1ec2-23f4-491f-a99e-40b40665d50f" TargetMode="External"/><Relationship Id="rId48" Type="http://schemas.openxmlformats.org/officeDocument/2006/relationships/hyperlink" Target="https://go.fyi.app/search/12012384/40890857/385c1ec2-23f4-491f-a99e-40b40665d50f" TargetMode="External"/><Relationship Id="rId64" Type="http://schemas.openxmlformats.org/officeDocument/2006/relationships/hyperlink" Target="https://go.fyi.app/search/12166418/41372814/52bbe5e3-257f-4338-b755-44ea5f59cc6a" TargetMode="External"/><Relationship Id="rId69" Type="http://schemas.openxmlformats.org/officeDocument/2006/relationships/hyperlink" Target="https://go.fyi.app/search/12166418/41372814/f0f714b8-55c1-472d-a927-926019da4ea2" TargetMode="External"/><Relationship Id="rId113" Type="http://schemas.openxmlformats.org/officeDocument/2006/relationships/hyperlink" Target="https://go.fyi.app/search/6116450/19595187/84261974-c30a-4814-b9b7-34892f761d88" TargetMode="External"/><Relationship Id="rId118" Type="http://schemas.openxmlformats.org/officeDocument/2006/relationships/hyperlink" Target="https://go.fyi.app/search/12012384/3914027/202709a4-dd3c-4e42-978b-ed20431bfe06" TargetMode="External"/><Relationship Id="rId134" Type="http://schemas.openxmlformats.org/officeDocument/2006/relationships/hyperlink" Target="https://go.fyi.app/search/40627752/123765571/ecf84d65-b50a-412a-a3fb-a00c3a683044" TargetMode="External"/><Relationship Id="rId80" Type="http://schemas.openxmlformats.org/officeDocument/2006/relationships/hyperlink" Target="https://go.fyi.app/search/12012384/3914027/8ad13a0d-fe27-4a69-9135-50e01017a497" TargetMode="External"/><Relationship Id="rId85" Type="http://schemas.openxmlformats.org/officeDocument/2006/relationships/hyperlink" Target="https://go.fyi.app/search/12012384/3914027/8ad13a0d-fe27-4a69-9135-50e01017a497" TargetMode="External"/><Relationship Id="rId12" Type="http://schemas.openxmlformats.org/officeDocument/2006/relationships/hyperlink" Target="https://go.fyi.app/search/12012384/40890857/bed185fe-9945-472f-83f3-fa39c3fef353" TargetMode="External"/><Relationship Id="rId17" Type="http://schemas.openxmlformats.org/officeDocument/2006/relationships/hyperlink" Target="https://go.fyi.app/search/12012384/40890857/bed185fe-9945-472f-83f3-fa39c3fef353" TargetMode="External"/><Relationship Id="rId33" Type="http://schemas.openxmlformats.org/officeDocument/2006/relationships/hyperlink" Target="https://go.fyi.app/search/12012384/40890857/385c1ec2-23f4-491f-a99e-40b40665d50f" TargetMode="External"/><Relationship Id="rId38" Type="http://schemas.openxmlformats.org/officeDocument/2006/relationships/hyperlink" Target="https://go.fyi.app/search/12012384/40890857/385c1ec2-23f4-491f-a99e-40b40665d50f" TargetMode="External"/><Relationship Id="rId59" Type="http://schemas.openxmlformats.org/officeDocument/2006/relationships/hyperlink" Target="https://go.fyi.app/search/6116450/19595187/c26a4f08-a91b-42a4-9d20-f9205f0286ba" TargetMode="External"/><Relationship Id="rId103" Type="http://schemas.openxmlformats.org/officeDocument/2006/relationships/hyperlink" Target="https://go.fyi.app/search/12012384/40890857/385c1ec2-23f4-491f-a99e-40b40665d50f" TargetMode="External"/><Relationship Id="rId108" Type="http://schemas.openxmlformats.org/officeDocument/2006/relationships/hyperlink" Target="https://go.fyi.app/search/12012384/40890857/bed185fe-9945-472f-83f3-fa39c3fef353" TargetMode="External"/><Relationship Id="rId124" Type="http://schemas.openxmlformats.org/officeDocument/2006/relationships/hyperlink" Target="https://go.fyi.app/search/12012384/3914027/202709a4-dd3c-4e42-978b-ed20431bfe06" TargetMode="External"/><Relationship Id="rId129" Type="http://schemas.openxmlformats.org/officeDocument/2006/relationships/hyperlink" Target="https://go.fyi.app/search/60023201/223452454/9ca3426d-7bfb-4e39-bfc9-b8f683cae009" TargetMode="External"/><Relationship Id="rId54" Type="http://schemas.openxmlformats.org/officeDocument/2006/relationships/hyperlink" Target="https://go.fyi.app/search/12166418/41372814/52bbe5e3-257f-4338-b755-44ea5f59cc6a" TargetMode="External"/><Relationship Id="rId70" Type="http://schemas.openxmlformats.org/officeDocument/2006/relationships/hyperlink" Target="https://go.fyi.app/search/14533147/49803599/8b244ae1-9239-46ed-b34d-61ac99f0466d" TargetMode="External"/><Relationship Id="rId75" Type="http://schemas.openxmlformats.org/officeDocument/2006/relationships/hyperlink" Target="https://go.fyi.app/search/6116450/19595187/c26a4f08-a91b-42a4-9d20-f9205f0286ba" TargetMode="External"/><Relationship Id="rId91" Type="http://schemas.openxmlformats.org/officeDocument/2006/relationships/hyperlink" Target="https://go.fyi.app/search/12012384/40890857/bed185fe-9945-472f-83f3-fa39c3fef353" TargetMode="External"/><Relationship Id="rId96" Type="http://schemas.openxmlformats.org/officeDocument/2006/relationships/hyperlink" Target="https://go.fyi.app/search/12012384/40890857/bed185fe-9945-472f-83f3-fa39c3fef353" TargetMode="External"/><Relationship Id="rId1" Type="http://schemas.openxmlformats.org/officeDocument/2006/relationships/hyperlink" Target="https://go.fyi.app/search/12166418/41372814/52bbe5e3-257f-4338-b755-44ea5f59cc6a" TargetMode="External"/><Relationship Id="rId6" Type="http://schemas.openxmlformats.org/officeDocument/2006/relationships/hyperlink" Target="https://go.fyi.app/search/12012384/40890857/bed185fe-9945-472f-83f3-fa39c3fef353" TargetMode="External"/><Relationship Id="rId23" Type="http://schemas.openxmlformats.org/officeDocument/2006/relationships/hyperlink" Target="https://go.fyi.app/search/20564363/228262280/c0567361-692e-4084-b744-a92b025bd580" TargetMode="External"/><Relationship Id="rId28" Type="http://schemas.openxmlformats.org/officeDocument/2006/relationships/hyperlink" Target="https://go.fyi.app/search/12012384/40890857/bed185fe-9945-472f-83f3-fa39c3fef353" TargetMode="External"/><Relationship Id="rId49" Type="http://schemas.openxmlformats.org/officeDocument/2006/relationships/hyperlink" Target="https://go.fyi.app/search/6116450/19595187/84261974-c30a-4814-b9b7-34892f761d88" TargetMode="External"/><Relationship Id="rId114" Type="http://schemas.openxmlformats.org/officeDocument/2006/relationships/hyperlink" Target="https://go.fyi.app/search/12012384/40890857/385c1ec2-23f4-491f-a99e-40b40665d50f" TargetMode="External"/><Relationship Id="rId119" Type="http://schemas.openxmlformats.org/officeDocument/2006/relationships/hyperlink" Target="https://go.fyi.app/search/12012384/3914027/8ad13a0d-fe27-4a69-9135-50e01017a497" TargetMode="External"/><Relationship Id="rId44" Type="http://schemas.openxmlformats.org/officeDocument/2006/relationships/hyperlink" Target="https://go.fyi.app/search/12012384/40890857/385c1ec2-23f4-491f-a99e-40b40665d50f" TargetMode="External"/><Relationship Id="rId60" Type="http://schemas.openxmlformats.org/officeDocument/2006/relationships/hyperlink" Target="https://go.fyi.app/search/1666708/6123093/f41943e4-8d29-43da-a170-3587378cb401" TargetMode="External"/><Relationship Id="rId65" Type="http://schemas.openxmlformats.org/officeDocument/2006/relationships/hyperlink" Target="https://go.fyi.app/search/40627752/123765571/880ca2fa-a245-48d8-a2ac-b6c8fa529262" TargetMode="External"/><Relationship Id="rId81" Type="http://schemas.openxmlformats.org/officeDocument/2006/relationships/hyperlink" Target="https://go.fyi.app/search/12012384/3914027/202709a4-dd3c-4e42-978b-ed20431bfe06" TargetMode="External"/><Relationship Id="rId86" Type="http://schemas.openxmlformats.org/officeDocument/2006/relationships/hyperlink" Target="https://go.fyi.app/search/12012384/40890857/bed185fe-9945-472f-83f3-fa39c3fef353" TargetMode="External"/><Relationship Id="rId130" Type="http://schemas.openxmlformats.org/officeDocument/2006/relationships/hyperlink" Target="https://go.fyi.app/search/12166418/41372814/9921070c-be05-47e1-b4d9-5ad17f490648" TargetMode="External"/><Relationship Id="rId135" Type="http://schemas.openxmlformats.org/officeDocument/2006/relationships/hyperlink" Target="https://go.fyi.app/search/12166418/41469432/b5d04124-5336-480d-9b9d-2268bca721ae" TargetMode="External"/><Relationship Id="rId13" Type="http://schemas.openxmlformats.org/officeDocument/2006/relationships/hyperlink" Target="https://go.fyi.app/search/12012384/3914027/34ab1b34-b71b-48ab-a557-dff11d8e4ceb" TargetMode="External"/><Relationship Id="rId18" Type="http://schemas.openxmlformats.org/officeDocument/2006/relationships/hyperlink" Target="https://go.fyi.app/search/6116450/19649105/38aa630f-8a7a-449f-a201-07832b08bbdc" TargetMode="External"/><Relationship Id="rId39" Type="http://schemas.openxmlformats.org/officeDocument/2006/relationships/hyperlink" Target="https://go.fyi.app/search/12012384/40890857/385c1ec2-23f4-491f-a99e-40b40665d50f" TargetMode="External"/><Relationship Id="rId109" Type="http://schemas.openxmlformats.org/officeDocument/2006/relationships/hyperlink" Target="https://go.fyi.app/search/12012384/40890857/bed185fe-9945-472f-83f3-fa39c3fef353" TargetMode="External"/><Relationship Id="rId34" Type="http://schemas.openxmlformats.org/officeDocument/2006/relationships/hyperlink" Target="https://go.fyi.app/search/12012384/40890857/385c1ec2-23f4-491f-a99e-40b40665d50f" TargetMode="External"/><Relationship Id="rId50" Type="http://schemas.openxmlformats.org/officeDocument/2006/relationships/hyperlink" Target="https://go.fyi.app/search/12012384/40890857/385c1ec2-23f4-491f-a99e-40b40665d50f" TargetMode="External"/><Relationship Id="rId55" Type="http://schemas.openxmlformats.org/officeDocument/2006/relationships/hyperlink" Target="https://go.fyi.app/search/6116450/19649105/c13a6991-7140-4c85-a725-a112ffe206de" TargetMode="External"/><Relationship Id="rId76" Type="http://schemas.openxmlformats.org/officeDocument/2006/relationships/hyperlink" Target="https://go.fyi.app/search/14533147/49803599/8b244ae1-9239-46ed-b34d-61ac99f0466d" TargetMode="External"/><Relationship Id="rId97" Type="http://schemas.openxmlformats.org/officeDocument/2006/relationships/hyperlink" Target="https://go.fyi.app/search/12012384/40890857/bed185fe-9945-472f-83f3-fa39c3fef353" TargetMode="External"/><Relationship Id="rId104" Type="http://schemas.openxmlformats.org/officeDocument/2006/relationships/hyperlink" Target="https://go.fyi.app/search/12166418/41372814/f0f714b8-55c1-472d-a927-926019da4ea2" TargetMode="External"/><Relationship Id="rId120" Type="http://schemas.openxmlformats.org/officeDocument/2006/relationships/hyperlink" Target="https://go.fyi.app/search/48792501/178535695/9419cdf0-a2db-4df7-be24-e391e2d941cd" TargetMode="External"/><Relationship Id="rId125" Type="http://schemas.openxmlformats.org/officeDocument/2006/relationships/hyperlink" Target="https://go.fyi.app/search/12012384/40890857/385c1ec2-23f4-491f-a99e-40b40665d50f" TargetMode="External"/><Relationship Id="rId7" Type="http://schemas.openxmlformats.org/officeDocument/2006/relationships/hyperlink" Target="https://go.fyi.app/search/20564363/228562762/ec2b4647-8371-4431-bf6e-37ca1da3b10a" TargetMode="External"/><Relationship Id="rId71" Type="http://schemas.openxmlformats.org/officeDocument/2006/relationships/hyperlink" Target="https://go.fyi.app/search/48792501/178535695/c1b572e9-5a74-4d95-ade2-b57d662dae89" TargetMode="External"/><Relationship Id="rId92" Type="http://schemas.openxmlformats.org/officeDocument/2006/relationships/hyperlink" Target="https://go.fyi.app/search/12166418/41372814/f0f714b8-55c1-472d-a927-926019da4ea2" TargetMode="External"/><Relationship Id="rId2" Type="http://schemas.openxmlformats.org/officeDocument/2006/relationships/hyperlink" Target="https://go.fyi.app/search/12166418/41372814/9921070c-be05-47e1-b4d9-5ad17f490648" TargetMode="External"/><Relationship Id="rId29" Type="http://schemas.openxmlformats.org/officeDocument/2006/relationships/hyperlink" Target="https://go.fyi.app/search/12012384/40890857/bed185fe-9945-472f-83f3-fa39c3fef353" TargetMode="External"/><Relationship Id="rId24" Type="http://schemas.openxmlformats.org/officeDocument/2006/relationships/hyperlink" Target="https://go.fyi.app/search/12012384/40890857/7c6097cf-7600-4eec-bfdf-0bc3b95cbc90" TargetMode="External"/><Relationship Id="rId40" Type="http://schemas.openxmlformats.org/officeDocument/2006/relationships/hyperlink" Target="https://go.fyi.app/search/12012384/40890857/385c1ec2-23f4-491f-a99e-40b40665d50f" TargetMode="External"/><Relationship Id="rId45" Type="http://schemas.openxmlformats.org/officeDocument/2006/relationships/hyperlink" Target="https://go.fyi.app/search/12012384/40890857/385c1ec2-23f4-491f-a99e-40b40665d50f" TargetMode="External"/><Relationship Id="rId66" Type="http://schemas.openxmlformats.org/officeDocument/2006/relationships/hyperlink" Target="https://go.fyi.app/search/15105152/52112830/b8b2775d-c5dd-4f3b-a7ac-210c4bdbc08b" TargetMode="External"/><Relationship Id="rId87" Type="http://schemas.openxmlformats.org/officeDocument/2006/relationships/hyperlink" Target="https://go.fyi.app/search/12166418/41372814/f0f714b8-55c1-472d-a927-926019da4ea2" TargetMode="External"/><Relationship Id="rId110" Type="http://schemas.openxmlformats.org/officeDocument/2006/relationships/hyperlink" Target="https://go.fyi.app/search/4694448/222148512/62a97660-972e-4da8-9b20-b39f9e0de86a" TargetMode="External"/><Relationship Id="rId115" Type="http://schemas.openxmlformats.org/officeDocument/2006/relationships/hyperlink" Target="https://go.fyi.app/search/6116450/19595187/ee6903a8-5077-4eba-8a2f-3978bcf3c44d" TargetMode="External"/><Relationship Id="rId131" Type="http://schemas.openxmlformats.org/officeDocument/2006/relationships/hyperlink" Target="https://go.fyi.app/search/60023201/223452454/b84fb850-f029-4d27-9ecf-3f9a172e0126" TargetMode="External"/><Relationship Id="rId136" Type="http://schemas.openxmlformats.org/officeDocument/2006/relationships/table" Target="../tables/table1.xml"/><Relationship Id="rId61" Type="http://schemas.openxmlformats.org/officeDocument/2006/relationships/hyperlink" Target="https://go.fyi.app/search/6116450/19595187/ee6903a8-5077-4eba-8a2f-3978bcf3c44d" TargetMode="External"/><Relationship Id="rId82" Type="http://schemas.openxmlformats.org/officeDocument/2006/relationships/hyperlink" Target="https://go.fyi.app/search/12012384/3914027/202709a4-dd3c-4e42-978b-ed20431bfe06" TargetMode="External"/><Relationship Id="rId19" Type="http://schemas.openxmlformats.org/officeDocument/2006/relationships/hyperlink" Target="https://go.fyi.app/search/6367816/30490130/33693303-f811-49a5-b587-c9f2d961cacc" TargetMode="External"/><Relationship Id="rId14" Type="http://schemas.openxmlformats.org/officeDocument/2006/relationships/hyperlink" Target="https://go.fyi.app/search/12166418/41372814/5f7d72da-540c-4701-a86f-d86800ffb33a" TargetMode="External"/><Relationship Id="rId30" Type="http://schemas.openxmlformats.org/officeDocument/2006/relationships/hyperlink" Target="https://go.fyi.app/search/20564363/228262280/c0567361-692e-4084-b744-a92b025bd580" TargetMode="External"/><Relationship Id="rId35" Type="http://schemas.openxmlformats.org/officeDocument/2006/relationships/hyperlink" Target="https://go.fyi.app/search/12012384/40890857/385c1ec2-23f4-491f-a99e-40b40665d50f" TargetMode="External"/><Relationship Id="rId56" Type="http://schemas.openxmlformats.org/officeDocument/2006/relationships/hyperlink" Target="https://go.fyi.app/search/14533147/49803598/8b244ae1-9239-46ed-b34d-61ac99f0466d" TargetMode="External"/><Relationship Id="rId77" Type="http://schemas.openxmlformats.org/officeDocument/2006/relationships/hyperlink" Target="https://go.fyi.app/search/13154378/59159282/3bc48255-3546-4efe-8200-9c97c31d2b53" TargetMode="External"/><Relationship Id="rId100" Type="http://schemas.openxmlformats.org/officeDocument/2006/relationships/hyperlink" Target="https://go.fyi.app/search/4694448/222148512/62a97660-972e-4da8-9b20-b39f9e0de86a" TargetMode="External"/><Relationship Id="rId105" Type="http://schemas.openxmlformats.org/officeDocument/2006/relationships/hyperlink" Target="https://go.fyi.app/search/12012384/40890857/385c1ec2-23f4-491f-a99e-40b40665d50f" TargetMode="External"/><Relationship Id="rId126" Type="http://schemas.openxmlformats.org/officeDocument/2006/relationships/hyperlink" Target="https://go.fyi.app/search/12012384/40890857/7c6097cf-7600-4eec-bfdf-0bc3b95cbc90" TargetMode="External"/><Relationship Id="rId8" Type="http://schemas.openxmlformats.org/officeDocument/2006/relationships/hyperlink" Target="https://go.fyi.app/search/12012384/3914027/8ad13a0d-fe27-4a69-9135-50e01017a497" TargetMode="External"/><Relationship Id="rId51" Type="http://schemas.openxmlformats.org/officeDocument/2006/relationships/hyperlink" Target="https://go.fyi.app/search/12012384/40890857/385c1ec2-23f4-491f-a99e-40b40665d50f" TargetMode="External"/><Relationship Id="rId72" Type="http://schemas.openxmlformats.org/officeDocument/2006/relationships/hyperlink" Target="https://go.fyi.app/search/0/156405251/2a38b830-9bee-4d31-bbca-7f247af9d0a9" TargetMode="External"/><Relationship Id="rId93" Type="http://schemas.openxmlformats.org/officeDocument/2006/relationships/hyperlink" Target="https://go.fyi.app/search/12012384/40890857/bed185fe-9945-472f-83f3-fa39c3fef353" TargetMode="External"/><Relationship Id="rId98" Type="http://schemas.openxmlformats.org/officeDocument/2006/relationships/hyperlink" Target="https://go.fyi.app/search/12012384/40890857/7c6097cf-7600-4eec-bfdf-0bc3b95cbc90" TargetMode="External"/><Relationship Id="rId121" Type="http://schemas.openxmlformats.org/officeDocument/2006/relationships/hyperlink" Target="https://go.fyi.app/search/4694448/222148512/62a97660-972e-4da8-9b20-b39f9e0de86a" TargetMode="External"/><Relationship Id="rId3" Type="http://schemas.openxmlformats.org/officeDocument/2006/relationships/hyperlink" Target="https://go.fyi.app/search/12166418/41372814/f0f714b8-55c1-472d-a927-926019da4ea2" TargetMode="External"/><Relationship Id="rId25" Type="http://schemas.openxmlformats.org/officeDocument/2006/relationships/hyperlink" Target="https://go.fyi.app/search/12012384/40890857/bed185fe-9945-472f-83f3-fa39c3fef353" TargetMode="External"/><Relationship Id="rId46" Type="http://schemas.openxmlformats.org/officeDocument/2006/relationships/hyperlink" Target="https://go.fyi.app/search/6116450/19595187/ee6903a8-5077-4eba-8a2f-3978bcf3c44d" TargetMode="External"/><Relationship Id="rId67" Type="http://schemas.openxmlformats.org/officeDocument/2006/relationships/hyperlink" Target="https://go.fyi.app/search/6771071/21779286/60eeb89b-0772-4df6-97b1-57228deaa8dc" TargetMode="External"/><Relationship Id="rId116" Type="http://schemas.openxmlformats.org/officeDocument/2006/relationships/hyperlink" Target="https://go.fyi.app/search/40627752/123765571/ecf84d65-b50a-412a-a3fb-a00c3a683044" TargetMode="External"/><Relationship Id="rId20" Type="http://schemas.openxmlformats.org/officeDocument/2006/relationships/hyperlink" Target="https://go.fyi.app/search/6116450/19595187/84261974-c30a-4814-b9b7-34892f761d88" TargetMode="External"/><Relationship Id="rId41" Type="http://schemas.openxmlformats.org/officeDocument/2006/relationships/hyperlink" Target="https://go.fyi.app/search/12012384/40890857/385c1ec2-23f4-491f-a99e-40b40665d50f" TargetMode="External"/><Relationship Id="rId62" Type="http://schemas.openxmlformats.org/officeDocument/2006/relationships/hyperlink" Target="https://go.fyi.app/search/40627752/123765571/880ca2fa-a245-48d8-a2ac-b6c8fa529262" TargetMode="External"/><Relationship Id="rId83" Type="http://schemas.openxmlformats.org/officeDocument/2006/relationships/hyperlink" Target="https://go.fyi.app/search/12012384/3914027/202709a4-dd3c-4e42-978b-ed20431bfe06" TargetMode="External"/><Relationship Id="rId88" Type="http://schemas.openxmlformats.org/officeDocument/2006/relationships/hyperlink" Target="https://go.fyi.app/search/12012384/40890857/bed185fe-9945-472f-83f3-fa39c3fef353" TargetMode="External"/><Relationship Id="rId111" Type="http://schemas.openxmlformats.org/officeDocument/2006/relationships/hyperlink" Target="https://go.fyi.app/search/12012384/40890857/bed185fe-9945-472f-83f3-fa39c3fef353" TargetMode="External"/><Relationship Id="rId132" Type="http://schemas.openxmlformats.org/officeDocument/2006/relationships/hyperlink" Target="https://go.fyi.app/search/6116450/19595187/68d352f2-7093-4e8c-acd1-6bd86a74edb4" TargetMode="External"/><Relationship Id="rId15" Type="http://schemas.openxmlformats.org/officeDocument/2006/relationships/hyperlink" Target="https://go.fyi.app/search/1666708/6123093/f41943e4-8d29-43da-a170-3587378cb401" TargetMode="External"/><Relationship Id="rId36" Type="http://schemas.openxmlformats.org/officeDocument/2006/relationships/hyperlink" Target="https://go.fyi.app/search/12012384/40890857/385c1ec2-23f4-491f-a99e-40b40665d50f" TargetMode="External"/><Relationship Id="rId57" Type="http://schemas.openxmlformats.org/officeDocument/2006/relationships/hyperlink" Target="https://go.fyi.app/search/6116450/19595187/ee6903a8-5077-4eba-8a2f-3978bcf3c44d" TargetMode="External"/><Relationship Id="rId106" Type="http://schemas.openxmlformats.org/officeDocument/2006/relationships/hyperlink" Target="https://go.fyi.app/search/6116450/19595187/84261974-c30a-4814-b9b7-34892f761d88" TargetMode="External"/><Relationship Id="rId127" Type="http://schemas.openxmlformats.org/officeDocument/2006/relationships/hyperlink" Target="https://go.fyi.app/search/12012384/3914027/202709a4-dd3c-4e42-978b-ed20431bfe06" TargetMode="External"/><Relationship Id="rId10" Type="http://schemas.openxmlformats.org/officeDocument/2006/relationships/hyperlink" Target="https://go.fyi.app/search/12012384/40890857/bed185fe-9945-472f-83f3-fa39c3fef353" TargetMode="External"/><Relationship Id="rId31" Type="http://schemas.openxmlformats.org/officeDocument/2006/relationships/hyperlink" Target="https://go.fyi.app/search/12012384/40890857/bed185fe-9945-472f-83f3-fa39c3fef353" TargetMode="External"/><Relationship Id="rId52" Type="http://schemas.openxmlformats.org/officeDocument/2006/relationships/hyperlink" Target="https://go.fyi.app/search/12012384/40890857/385c1ec2-23f4-491f-a99e-40b40665d50f" TargetMode="External"/><Relationship Id="rId73" Type="http://schemas.openxmlformats.org/officeDocument/2006/relationships/hyperlink" Target="https://go.fyi.app/search/12166418/41372814/52bbe5e3-257f-4338-b755-44ea5f59cc6a" TargetMode="External"/><Relationship Id="rId78" Type="http://schemas.openxmlformats.org/officeDocument/2006/relationships/hyperlink" Target="https://go.fyi.app/search/12012384/40890857/bed185fe-9945-472f-83f3-fa39c3fef353" TargetMode="External"/><Relationship Id="rId94" Type="http://schemas.openxmlformats.org/officeDocument/2006/relationships/hyperlink" Target="https://go.fyi.app/search/6771071/21779286/b74769f5-9db4-45a8-b2a7-d172c4e8c999" TargetMode="External"/><Relationship Id="rId99" Type="http://schemas.openxmlformats.org/officeDocument/2006/relationships/hyperlink" Target="https://go.fyi.app/search/12012384/3914027/8ad13a0d-fe27-4a69-9135-50e01017a497" TargetMode="External"/><Relationship Id="rId101" Type="http://schemas.openxmlformats.org/officeDocument/2006/relationships/hyperlink" Target="https://go.fyi.app/search/12012384/40890857/7c6097cf-7600-4eec-bfdf-0bc3b95cbc90" TargetMode="External"/><Relationship Id="rId122" Type="http://schemas.openxmlformats.org/officeDocument/2006/relationships/hyperlink" Target="https://go.fyi.app/search/12012384/3914027/8ad13a0d-fe27-4a69-9135-50e01017a497" TargetMode="External"/><Relationship Id="rId4" Type="http://schemas.openxmlformats.org/officeDocument/2006/relationships/hyperlink" Target="https://go.fyi.app/search/6116450/19595187/7cf40f6d-314e-48c0-a127-fc0b7b6d8bac" TargetMode="External"/><Relationship Id="rId9" Type="http://schemas.openxmlformats.org/officeDocument/2006/relationships/hyperlink" Target="https://go.fyi.app/search/12012384/40890857/385c1ec2-23f4-491f-a99e-40b40665d50f" TargetMode="External"/><Relationship Id="rId26" Type="http://schemas.openxmlformats.org/officeDocument/2006/relationships/hyperlink" Target="https://go.fyi.app/search/13154378/169891506/0fd0a685-78da-448a-961c-3759f26cae30" TargetMode="External"/><Relationship Id="rId47" Type="http://schemas.openxmlformats.org/officeDocument/2006/relationships/hyperlink" Target="https://go.fyi.app/search/12012384/40890857/385c1ec2-23f4-491f-a99e-40b40665d50f" TargetMode="External"/><Relationship Id="rId68" Type="http://schemas.openxmlformats.org/officeDocument/2006/relationships/hyperlink" Target="https://go.fyi.app/search/40627752/123765571/880ca2fa-a245-48d8-a2ac-b6c8fa529262" TargetMode="External"/><Relationship Id="rId89" Type="http://schemas.openxmlformats.org/officeDocument/2006/relationships/hyperlink" Target="https://go.fyi.app/search/12012384/40890857/bed185fe-9945-472f-83f3-fa39c3fef353" TargetMode="External"/><Relationship Id="rId112" Type="http://schemas.openxmlformats.org/officeDocument/2006/relationships/hyperlink" Target="https://go.fyi.app/search/12012384/40890857/385c1ec2-23f4-491f-a99e-40b40665d50f" TargetMode="External"/><Relationship Id="rId133" Type="http://schemas.openxmlformats.org/officeDocument/2006/relationships/hyperlink" Target="https://go.fyi.app/search/12012384/3914027/8ad13a0d-fe27-4a69-9135-50e01017a49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M57"/>
  <sheetViews>
    <sheetView showGridLines="0" tabSelected="1" topLeftCell="A23" workbookViewId="0">
      <selection activeCell="G21" sqref="G21"/>
    </sheetView>
  </sheetViews>
  <sheetFormatPr defaultColWidth="10.109375" defaultRowHeight="15" customHeight="1" x14ac:dyDescent="0.3"/>
  <cols>
    <col min="1" max="2" width="20.6640625" customWidth="1"/>
    <col min="3" max="3" width="37.33203125" bestFit="1" customWidth="1"/>
    <col min="4" max="4" width="13.33203125" customWidth="1"/>
    <col min="5" max="5" width="17.88671875" customWidth="1"/>
    <col min="6" max="7" width="13.33203125" customWidth="1"/>
    <col min="8" max="9" width="14.88671875" customWidth="1"/>
    <col min="10" max="10" width="11.33203125" customWidth="1"/>
    <col min="11" max="11" width="23.33203125" customWidth="1"/>
    <col min="12" max="12" width="14.33203125" customWidth="1"/>
    <col min="13" max="13" width="23" customWidth="1"/>
  </cols>
  <sheetData>
    <row r="1" spans="1:13" s="5" customFormat="1" ht="15" customHeight="1" x14ac:dyDescent="0.3">
      <c r="A1" s="1" t="str">
        <f>fyi_ReportName</f>
        <v xml:space="preserve">Average Hourly Rate Report October 2025	</v>
      </c>
      <c r="B1" s="2"/>
      <c r="C1" s="2"/>
      <c r="D1" s="3"/>
      <c r="E1" s="4"/>
      <c r="F1" s="4"/>
      <c r="G1" s="4"/>
      <c r="H1" s="4"/>
    </row>
    <row r="2" spans="1:13" s="5" customFormat="1" ht="15" customHeight="1" x14ac:dyDescent="0.3">
      <c r="A2" s="6" t="str">
        <f>fyi_PracticeName</f>
        <v>The Growth Partners</v>
      </c>
      <c r="B2" s="2"/>
      <c r="C2" s="2"/>
      <c r="D2" s="3"/>
      <c r="E2" s="4"/>
      <c r="F2" s="4"/>
      <c r="G2" s="4"/>
      <c r="H2" s="4"/>
    </row>
    <row r="3" spans="1:13" s="5" customFormat="1" ht="15" customHeight="1" x14ac:dyDescent="0.3">
      <c r="A3" s="7" t="str">
        <f>"As at "&amp;TEXT(fyi_CreatedDate,"dd mmm YYY")</f>
        <v>As at 12 Nov 2025</v>
      </c>
      <c r="B3" s="2"/>
      <c r="C3" s="2"/>
      <c r="D3" s="3"/>
      <c r="E3" s="8"/>
      <c r="F3" s="4"/>
      <c r="G3" s="4"/>
      <c r="H3" s="8"/>
    </row>
    <row r="4" spans="1:13" s="5" customFormat="1" ht="15" customHeight="1" x14ac:dyDescent="0.3">
      <c r="A4" s="9"/>
      <c r="B4" s="2"/>
      <c r="C4" s="2"/>
      <c r="D4" s="3"/>
      <c r="E4" s="4"/>
      <c r="F4" s="4"/>
      <c r="G4" s="4"/>
      <c r="H4" s="4"/>
    </row>
    <row r="5" spans="1:13" s="5" customFormat="1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3" s="5" customFormat="1" ht="15" customHeight="1" x14ac:dyDescent="0.3">
      <c r="A6" s="25" t="s">
        <v>0</v>
      </c>
      <c r="B6" t="s">
        <v>1</v>
      </c>
      <c r="C6"/>
      <c r="D6"/>
      <c r="E6"/>
      <c r="F6"/>
      <c r="G6"/>
      <c r="H6"/>
      <c r="I6"/>
      <c r="J6"/>
      <c r="K6"/>
      <c r="L6"/>
      <c r="M6"/>
    </row>
    <row r="7" spans="1:13" s="5" customFormat="1" ht="15" customHeight="1" x14ac:dyDescent="0.3">
      <c r="A7" s="25" t="s">
        <v>2</v>
      </c>
      <c r="B7" t="s">
        <v>1</v>
      </c>
      <c r="C7"/>
      <c r="D7"/>
      <c r="E7"/>
      <c r="F7"/>
      <c r="G7"/>
      <c r="H7"/>
      <c r="I7"/>
      <c r="J7"/>
      <c r="K7"/>
      <c r="L7"/>
      <c r="M7"/>
    </row>
    <row r="8" spans="1:13" s="5" customFormat="1" ht="15" customHeight="1" x14ac:dyDescent="0.3">
      <c r="A8" s="25" t="s">
        <v>14</v>
      </c>
      <c r="B8" t="s">
        <v>572</v>
      </c>
      <c r="C8"/>
      <c r="D8"/>
      <c r="E8"/>
      <c r="F8"/>
      <c r="G8"/>
      <c r="H8"/>
      <c r="I8"/>
      <c r="J8"/>
      <c r="K8"/>
      <c r="L8"/>
      <c r="M8"/>
    </row>
    <row r="9" spans="1:13" s="5" customFormat="1" ht="15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</row>
    <row r="10" spans="1:13" s="5" customFormat="1" ht="15" customHeight="1" x14ac:dyDescent="0.3">
      <c r="A10" s="25" t="s">
        <v>3</v>
      </c>
      <c r="B10" s="25" t="s">
        <v>4</v>
      </c>
      <c r="C10" s="25" t="s">
        <v>5</v>
      </c>
      <c r="D10" s="25" t="s">
        <v>6</v>
      </c>
      <c r="E10" t="s">
        <v>7</v>
      </c>
      <c r="F10" t="s">
        <v>8</v>
      </c>
      <c r="G10" t="s">
        <v>9</v>
      </c>
      <c r="H10"/>
      <c r="I10"/>
      <c r="J10"/>
      <c r="K10"/>
      <c r="L10"/>
      <c r="M10"/>
    </row>
    <row r="11" spans="1:13" s="5" customFormat="1" ht="15" customHeight="1" x14ac:dyDescent="0.3">
      <c r="A11" t="s">
        <v>89</v>
      </c>
      <c r="B11"/>
      <c r="C11"/>
      <c r="D11"/>
      <c r="E11" s="10">
        <v>360</v>
      </c>
      <c r="F11" s="10">
        <v>2.6166666666666667</v>
      </c>
      <c r="G11" s="10">
        <v>3216.9017674881757</v>
      </c>
      <c r="H11"/>
      <c r="I11"/>
      <c r="J11"/>
      <c r="K11"/>
      <c r="L11"/>
      <c r="M11"/>
    </row>
    <row r="12" spans="1:13" s="5" customFormat="1" ht="15" customHeight="1" x14ac:dyDescent="0.3">
      <c r="A12"/>
      <c r="B12" t="s">
        <v>90</v>
      </c>
      <c r="C12" t="s">
        <v>312</v>
      </c>
      <c r="D12" s="26">
        <v>45947</v>
      </c>
      <c r="E12" s="10">
        <v>360</v>
      </c>
      <c r="F12" s="10">
        <v>0.65</v>
      </c>
      <c r="G12" s="10">
        <v>4225.3538461538465</v>
      </c>
      <c r="H12"/>
      <c r="I12"/>
      <c r="J12"/>
      <c r="K12"/>
      <c r="L12"/>
      <c r="M12"/>
    </row>
    <row r="13" spans="1:13" s="5" customFormat="1" ht="15" customHeight="1" x14ac:dyDescent="0.3">
      <c r="A13"/>
      <c r="B13"/>
      <c r="C13"/>
      <c r="D13" s="26">
        <v>45940</v>
      </c>
      <c r="E13" s="10">
        <v>360</v>
      </c>
      <c r="F13" s="10">
        <v>1.7166666666666666</v>
      </c>
      <c r="G13" s="10">
        <v>4225.3514563106801</v>
      </c>
      <c r="H13"/>
      <c r="I13"/>
      <c r="J13"/>
      <c r="K13"/>
      <c r="L13"/>
      <c r="M13"/>
    </row>
    <row r="14" spans="1:13" s="5" customFormat="1" ht="15" customHeight="1" x14ac:dyDescent="0.3">
      <c r="A14"/>
      <c r="B14"/>
      <c r="C14"/>
      <c r="D14"/>
      <c r="E14" s="10"/>
      <c r="F14" s="10"/>
      <c r="G14" s="10"/>
      <c r="H14"/>
      <c r="I14"/>
      <c r="J14"/>
      <c r="K14"/>
      <c r="L14"/>
      <c r="M14"/>
    </row>
    <row r="15" spans="1:13" s="5" customFormat="1" ht="15" customHeight="1" x14ac:dyDescent="0.3">
      <c r="A15"/>
      <c r="B15" t="s">
        <v>91</v>
      </c>
      <c r="C15" t="s">
        <v>171</v>
      </c>
      <c r="D15" s="26">
        <v>45952</v>
      </c>
      <c r="E15" s="10">
        <v>360</v>
      </c>
      <c r="F15" s="10">
        <v>0.25</v>
      </c>
      <c r="G15" s="10">
        <v>1200</v>
      </c>
      <c r="H15"/>
      <c r="I15"/>
      <c r="J15"/>
      <c r="K15"/>
      <c r="L15"/>
      <c r="M15"/>
    </row>
    <row r="16" spans="1:13" s="5" customFormat="1" ht="15" customHeight="1" x14ac:dyDescent="0.3">
      <c r="A16"/>
      <c r="B16"/>
      <c r="C16"/>
      <c r="D16"/>
      <c r="E16" s="10"/>
      <c r="F16" s="10"/>
      <c r="G16" s="10"/>
      <c r="H16"/>
      <c r="I16"/>
      <c r="J16"/>
      <c r="K16"/>
      <c r="L16"/>
      <c r="M16"/>
    </row>
    <row r="17" spans="1:13" s="5" customFormat="1" ht="15" customHeight="1" x14ac:dyDescent="0.3">
      <c r="A17" t="s">
        <v>99</v>
      </c>
      <c r="B17"/>
      <c r="C17"/>
      <c r="D17"/>
      <c r="E17" s="10">
        <v>320</v>
      </c>
      <c r="F17" s="10">
        <v>0.78333333333333333</v>
      </c>
      <c r="G17" s="10">
        <v>446.80851063829789</v>
      </c>
      <c r="H17"/>
      <c r="I17"/>
      <c r="J17"/>
      <c r="K17"/>
      <c r="L17"/>
      <c r="M17"/>
    </row>
    <row r="18" spans="1:13" s="5" customFormat="1" ht="15" customHeight="1" x14ac:dyDescent="0.3">
      <c r="A18"/>
      <c r="B18" t="s">
        <v>104</v>
      </c>
      <c r="C18" t="s">
        <v>105</v>
      </c>
      <c r="D18" s="26">
        <v>45953</v>
      </c>
      <c r="E18" s="10">
        <v>320</v>
      </c>
      <c r="F18" s="10">
        <v>0.78333333333333333</v>
      </c>
      <c r="G18" s="10">
        <v>446.80851063829789</v>
      </c>
      <c r="H18"/>
      <c r="I18"/>
    </row>
    <row r="19" spans="1:13" s="5" customFormat="1" ht="15" customHeight="1" x14ac:dyDescent="0.3">
      <c r="A19"/>
      <c r="B19"/>
      <c r="C19"/>
      <c r="D19"/>
      <c r="E19" s="10"/>
      <c r="F19" s="10"/>
      <c r="G19" s="10"/>
      <c r="H19"/>
      <c r="I19"/>
    </row>
    <row r="20" spans="1:13" s="5" customFormat="1" ht="15" customHeight="1" x14ac:dyDescent="0.3">
      <c r="A20" t="s">
        <v>127</v>
      </c>
      <c r="B20"/>
      <c r="C20"/>
      <c r="D20"/>
      <c r="E20" s="10">
        <v>100</v>
      </c>
      <c r="F20" s="10">
        <v>0.5</v>
      </c>
      <c r="G20" s="10">
        <v>0</v>
      </c>
      <c r="H20"/>
      <c r="I20"/>
    </row>
    <row r="21" spans="1:13" s="5" customFormat="1" ht="15" customHeight="1" x14ac:dyDescent="0.3">
      <c r="A21"/>
      <c r="B21" t="s">
        <v>338</v>
      </c>
      <c r="C21" t="s">
        <v>339</v>
      </c>
      <c r="D21" s="26">
        <v>45945</v>
      </c>
      <c r="E21" s="10">
        <v>100</v>
      </c>
      <c r="F21" s="10">
        <v>0.5</v>
      </c>
      <c r="G21" s="10">
        <v>0</v>
      </c>
      <c r="H21"/>
      <c r="I21"/>
    </row>
    <row r="22" spans="1:13" s="5" customFormat="1" ht="15" customHeight="1" x14ac:dyDescent="0.3">
      <c r="A22"/>
      <c r="B22"/>
      <c r="C22"/>
      <c r="D22"/>
      <c r="E22" s="10"/>
      <c r="F22" s="10"/>
      <c r="G22" s="10"/>
      <c r="H22"/>
      <c r="I22"/>
    </row>
    <row r="23" spans="1:13" s="5" customFormat="1" ht="15" customHeight="1" x14ac:dyDescent="0.3">
      <c r="A23" t="s">
        <v>83</v>
      </c>
      <c r="B23"/>
      <c r="C23"/>
      <c r="D23"/>
      <c r="E23" s="10">
        <v>320</v>
      </c>
      <c r="F23" s="10">
        <v>30.9</v>
      </c>
      <c r="G23" s="10">
        <v>0</v>
      </c>
      <c r="H23"/>
      <c r="I23"/>
    </row>
    <row r="24" spans="1:13" s="5" customFormat="1" ht="15" customHeight="1" x14ac:dyDescent="0.3">
      <c r="A24"/>
      <c r="B24" t="s">
        <v>114</v>
      </c>
      <c r="C24" t="s">
        <v>115</v>
      </c>
      <c r="D24" s="26">
        <v>45951</v>
      </c>
      <c r="E24" s="10">
        <v>320</v>
      </c>
      <c r="F24" s="10">
        <v>1.2</v>
      </c>
      <c r="G24" s="10">
        <v>320</v>
      </c>
      <c r="H24"/>
      <c r="I24"/>
    </row>
    <row r="25" spans="1:13" s="5" customFormat="1" ht="15" customHeight="1" x14ac:dyDescent="0.3">
      <c r="A25"/>
      <c r="B25"/>
      <c r="C25"/>
      <c r="D25" s="26">
        <v>45939</v>
      </c>
      <c r="E25" s="10">
        <v>320</v>
      </c>
      <c r="F25" s="10">
        <v>3.5</v>
      </c>
      <c r="G25" s="10">
        <v>320</v>
      </c>
      <c r="H25"/>
      <c r="I25"/>
    </row>
    <row r="26" spans="1:13" s="5" customFormat="1" ht="15" customHeight="1" x14ac:dyDescent="0.3">
      <c r="A26"/>
      <c r="B26"/>
      <c r="C26"/>
      <c r="D26" s="26">
        <v>45938</v>
      </c>
      <c r="E26" s="10">
        <v>320</v>
      </c>
      <c r="F26" s="10">
        <v>2.5</v>
      </c>
      <c r="G26" s="10">
        <v>320</v>
      </c>
      <c r="H26"/>
      <c r="I26"/>
    </row>
    <row r="27" spans="1:13" s="5" customFormat="1" ht="15" customHeight="1" x14ac:dyDescent="0.3">
      <c r="A27"/>
      <c r="B27"/>
      <c r="C27"/>
      <c r="D27" s="26">
        <v>45937</v>
      </c>
      <c r="E27" s="10">
        <v>320</v>
      </c>
      <c r="F27" s="10">
        <v>0.5</v>
      </c>
      <c r="G27" s="10">
        <v>0</v>
      </c>
      <c r="H27"/>
      <c r="I27"/>
    </row>
    <row r="28" spans="1:13" s="5" customFormat="1" ht="15" customHeight="1" x14ac:dyDescent="0.3">
      <c r="A28"/>
      <c r="B28"/>
      <c r="C28"/>
      <c r="D28"/>
      <c r="E28" s="10"/>
      <c r="F28" s="10"/>
      <c r="G28" s="10"/>
      <c r="H28"/>
      <c r="I28"/>
    </row>
    <row r="29" spans="1:13" s="5" customFormat="1" ht="15" customHeight="1" x14ac:dyDescent="0.3">
      <c r="A29"/>
      <c r="B29" t="s">
        <v>128</v>
      </c>
      <c r="C29" t="s">
        <v>129</v>
      </c>
      <c r="D29" s="26">
        <v>45939</v>
      </c>
      <c r="E29" s="10">
        <v>320</v>
      </c>
      <c r="F29" s="10">
        <v>4.5</v>
      </c>
      <c r="G29" s="10">
        <v>338.46222222222218</v>
      </c>
      <c r="H29"/>
      <c r="I29"/>
    </row>
    <row r="30" spans="1:13" s="5" customFormat="1" ht="15" customHeight="1" x14ac:dyDescent="0.3">
      <c r="A30"/>
      <c r="B30"/>
      <c r="C30"/>
      <c r="D30" s="26">
        <v>45938</v>
      </c>
      <c r="E30" s="10">
        <v>320</v>
      </c>
      <c r="F30" s="10">
        <v>4.5</v>
      </c>
      <c r="G30" s="10">
        <v>320</v>
      </c>
      <c r="H30"/>
      <c r="I30"/>
    </row>
    <row r="31" spans="1:13" ht="15" customHeight="1" x14ac:dyDescent="0.3">
      <c r="D31" s="26">
        <v>45937</v>
      </c>
      <c r="E31" s="10">
        <v>320</v>
      </c>
      <c r="F31" s="10">
        <v>5</v>
      </c>
      <c r="G31" s="10">
        <v>320</v>
      </c>
    </row>
    <row r="32" spans="1:13" ht="15" customHeight="1" x14ac:dyDescent="0.3">
      <c r="D32" s="26">
        <v>45932</v>
      </c>
      <c r="E32" s="10">
        <v>320</v>
      </c>
      <c r="F32" s="10">
        <v>5</v>
      </c>
      <c r="G32" s="10">
        <v>336.41166666666669</v>
      </c>
    </row>
    <row r="33" spans="1:7" ht="15" customHeight="1" x14ac:dyDescent="0.3">
      <c r="D33" s="26">
        <v>45931</v>
      </c>
      <c r="E33" s="10">
        <v>320</v>
      </c>
      <c r="F33" s="10">
        <v>2</v>
      </c>
      <c r="G33" s="10">
        <v>344.61500000000001</v>
      </c>
    </row>
    <row r="34" spans="1:7" ht="15" customHeight="1" x14ac:dyDescent="0.3">
      <c r="C34" t="s">
        <v>312</v>
      </c>
      <c r="D34" s="26">
        <v>45939</v>
      </c>
      <c r="E34" s="10">
        <v>320</v>
      </c>
      <c r="F34" s="10">
        <v>2</v>
      </c>
      <c r="G34" s="10">
        <v>320</v>
      </c>
    </row>
    <row r="35" spans="1:7" ht="15" customHeight="1" x14ac:dyDescent="0.3">
      <c r="D35" s="26">
        <v>45932</v>
      </c>
      <c r="E35" s="10">
        <v>320</v>
      </c>
      <c r="F35" s="10">
        <v>0.2</v>
      </c>
      <c r="G35" s="10">
        <v>320</v>
      </c>
    </row>
    <row r="36" spans="1:7" ht="15" customHeight="1" x14ac:dyDescent="0.3">
      <c r="E36" s="10"/>
      <c r="F36" s="10"/>
      <c r="G36" s="10"/>
    </row>
    <row r="37" spans="1:7" ht="15" customHeight="1" x14ac:dyDescent="0.3">
      <c r="A37" t="s">
        <v>118</v>
      </c>
      <c r="E37" s="10">
        <v>215</v>
      </c>
      <c r="F37" s="10">
        <v>2.5</v>
      </c>
      <c r="G37" s="10">
        <v>224.23</v>
      </c>
    </row>
    <row r="38" spans="1:7" ht="15" customHeight="1" x14ac:dyDescent="0.3">
      <c r="B38" t="s">
        <v>114</v>
      </c>
      <c r="C38" t="s">
        <v>115</v>
      </c>
      <c r="D38" s="26">
        <v>45939</v>
      </c>
      <c r="E38" s="10">
        <v>110</v>
      </c>
      <c r="F38" s="10">
        <v>1.5</v>
      </c>
      <c r="G38" s="10">
        <v>110</v>
      </c>
    </row>
    <row r="39" spans="1:7" ht="15" customHeight="1" x14ac:dyDescent="0.3">
      <c r="E39" s="10"/>
      <c r="F39" s="10"/>
      <c r="G39" s="10"/>
    </row>
    <row r="40" spans="1:7" ht="15" customHeight="1" x14ac:dyDescent="0.3">
      <c r="B40" t="s">
        <v>128</v>
      </c>
      <c r="C40" t="s">
        <v>129</v>
      </c>
      <c r="D40" s="26">
        <v>45939</v>
      </c>
      <c r="E40" s="10">
        <v>320</v>
      </c>
      <c r="F40" s="10">
        <v>1</v>
      </c>
      <c r="G40" s="10">
        <v>338.46</v>
      </c>
    </row>
    <row r="41" spans="1:7" ht="15" customHeight="1" x14ac:dyDescent="0.3">
      <c r="E41" s="10"/>
      <c r="F41" s="10"/>
      <c r="G41" s="10"/>
    </row>
    <row r="42" spans="1:7" ht="15" customHeight="1" x14ac:dyDescent="0.3">
      <c r="A42" t="s">
        <v>108</v>
      </c>
      <c r="E42" s="10">
        <v>245</v>
      </c>
      <c r="F42" s="10">
        <v>0.93333333333333335</v>
      </c>
      <c r="G42" s="10">
        <v>321.42857142857144</v>
      </c>
    </row>
    <row r="43" spans="1:7" ht="15" customHeight="1" x14ac:dyDescent="0.3">
      <c r="B43" t="s">
        <v>104</v>
      </c>
      <c r="C43" t="s">
        <v>105</v>
      </c>
      <c r="D43" s="26">
        <v>45951</v>
      </c>
      <c r="E43" s="10">
        <v>245</v>
      </c>
      <c r="F43" s="10">
        <v>0.93333333333333335</v>
      </c>
      <c r="G43" s="10">
        <v>321.42857142857144</v>
      </c>
    </row>
    <row r="44" spans="1:7" ht="15" customHeight="1" x14ac:dyDescent="0.3">
      <c r="E44" s="10"/>
      <c r="F44" s="10"/>
      <c r="G44" s="10"/>
    </row>
    <row r="45" spans="1:7" ht="15" customHeight="1" x14ac:dyDescent="0.3">
      <c r="A45" t="s">
        <v>571</v>
      </c>
      <c r="E45" s="10">
        <v>320</v>
      </c>
      <c r="F45" s="10">
        <v>5</v>
      </c>
      <c r="G45" s="10">
        <v>326.15333333333336</v>
      </c>
    </row>
    <row r="46" spans="1:7" ht="15" customHeight="1" x14ac:dyDescent="0.3">
      <c r="B46" t="s">
        <v>114</v>
      </c>
      <c r="C46" t="s">
        <v>115</v>
      </c>
      <c r="D46" s="26">
        <v>45939</v>
      </c>
      <c r="E46" s="10">
        <v>320</v>
      </c>
      <c r="F46" s="10">
        <v>2</v>
      </c>
      <c r="G46" s="10">
        <v>320</v>
      </c>
    </row>
    <row r="47" spans="1:7" ht="15" customHeight="1" x14ac:dyDescent="0.3">
      <c r="E47" s="10"/>
      <c r="F47" s="10"/>
      <c r="G47" s="10"/>
    </row>
    <row r="48" spans="1:7" ht="15" customHeight="1" x14ac:dyDescent="0.3">
      <c r="B48" t="s">
        <v>128</v>
      </c>
      <c r="C48" t="s">
        <v>129</v>
      </c>
      <c r="D48" s="26">
        <v>45939</v>
      </c>
      <c r="E48" s="10">
        <v>320</v>
      </c>
      <c r="F48" s="10">
        <v>1</v>
      </c>
      <c r="G48" s="10">
        <v>338.46</v>
      </c>
    </row>
    <row r="49" spans="1:7" ht="15" customHeight="1" x14ac:dyDescent="0.3">
      <c r="C49" t="s">
        <v>312</v>
      </c>
      <c r="D49" s="26">
        <v>45939</v>
      </c>
      <c r="E49" s="10">
        <v>320</v>
      </c>
      <c r="F49" s="10">
        <v>2</v>
      </c>
      <c r="G49" s="10">
        <v>320</v>
      </c>
    </row>
    <row r="50" spans="1:7" ht="15" customHeight="1" x14ac:dyDescent="0.3">
      <c r="E50" s="10"/>
      <c r="F50" s="10"/>
      <c r="G50" s="10"/>
    </row>
    <row r="51" spans="1:7" ht="15" customHeight="1" x14ac:dyDescent="0.3">
      <c r="A51" t="s">
        <v>570</v>
      </c>
      <c r="E51" s="10">
        <v>238.33333333333334</v>
      </c>
      <c r="F51" s="10">
        <v>6.3</v>
      </c>
      <c r="G51" s="10">
        <v>236.66666666666666</v>
      </c>
    </row>
    <row r="52" spans="1:7" ht="15" customHeight="1" x14ac:dyDescent="0.3">
      <c r="B52" t="s">
        <v>365</v>
      </c>
      <c r="C52" t="s">
        <v>505</v>
      </c>
      <c r="D52" s="26">
        <v>45932</v>
      </c>
      <c r="E52" s="10">
        <v>110</v>
      </c>
      <c r="F52" s="10">
        <v>0.3</v>
      </c>
      <c r="G52" s="10">
        <v>110</v>
      </c>
    </row>
    <row r="53" spans="1:7" ht="15" customHeight="1" x14ac:dyDescent="0.3">
      <c r="D53" s="26">
        <v>45931</v>
      </c>
      <c r="E53" s="10">
        <v>360</v>
      </c>
      <c r="F53" s="10">
        <v>3.5</v>
      </c>
      <c r="G53" s="10">
        <v>360</v>
      </c>
    </row>
    <row r="54" spans="1:7" ht="15" customHeight="1" x14ac:dyDescent="0.3">
      <c r="E54" s="10"/>
      <c r="F54" s="10"/>
      <c r="G54" s="10"/>
    </row>
    <row r="55" spans="1:7" ht="15" customHeight="1" x14ac:dyDescent="0.3">
      <c r="B55" t="s">
        <v>524</v>
      </c>
      <c r="C55" t="s">
        <v>525</v>
      </c>
      <c r="D55" s="26">
        <v>45931</v>
      </c>
      <c r="E55" s="10">
        <v>245</v>
      </c>
      <c r="F55" s="10">
        <v>2.5</v>
      </c>
      <c r="G55" s="10">
        <v>240</v>
      </c>
    </row>
    <row r="56" spans="1:7" ht="15" customHeight="1" x14ac:dyDescent="0.3">
      <c r="E56" s="10"/>
      <c r="F56" s="10"/>
      <c r="G56" s="10"/>
    </row>
    <row r="57" spans="1:7" ht="15" customHeight="1" x14ac:dyDescent="0.3">
      <c r="A57" t="s">
        <v>10</v>
      </c>
      <c r="E57" s="10">
        <v>302.97297297297297</v>
      </c>
      <c r="F57" s="10">
        <v>49.533333333333331</v>
      </c>
      <c r="G57" s="10">
        <v>0</v>
      </c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portrait"/>
  <headerFooter>
    <oddFooter>&amp;L&amp;D &amp;T&amp;C&amp;F&amp;R&amp;N</oddFooter>
  </headerFooter>
  <ignoredErrors>
    <ignoredError sqref="A1:M5 I7:M30 H6:M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BC225"/>
  <sheetViews>
    <sheetView showGridLines="0" topLeftCell="AI166" workbookViewId="0">
      <selection activeCell="BC189" sqref="BC189"/>
    </sheetView>
  </sheetViews>
  <sheetFormatPr defaultColWidth="8.6640625" defaultRowHeight="15" customHeight="1" x14ac:dyDescent="0.3"/>
  <cols>
    <col min="1" max="1" width="7.44140625" customWidth="1"/>
    <col min="2" max="2" width="13.109375" bestFit="1" customWidth="1"/>
    <col min="3" max="4" width="22.88671875" bestFit="1" customWidth="1"/>
    <col min="5" max="5" width="35.33203125" bestFit="1" customWidth="1"/>
    <col min="6" max="6" width="14.44140625" customWidth="1"/>
    <col min="7" max="7" width="18.5546875" customWidth="1"/>
    <col min="8" max="8" width="17.6640625" customWidth="1"/>
    <col min="9" max="9" width="10" customWidth="1"/>
    <col min="10" max="10" width="7.5546875" customWidth="1"/>
    <col min="11" max="11" width="18.6640625" customWidth="1"/>
    <col min="12" max="12" width="104.33203125" bestFit="1" customWidth="1"/>
    <col min="13" max="13" width="7.44140625" customWidth="1"/>
    <col min="14" max="14" width="15.109375" customWidth="1"/>
    <col min="15" max="15" width="14.5546875" customWidth="1"/>
    <col min="16" max="16" width="17" customWidth="1"/>
    <col min="17" max="17" width="15.6640625" customWidth="1"/>
    <col min="18" max="18" width="15.5546875" customWidth="1"/>
    <col min="19" max="19" width="14.5546875" customWidth="1"/>
    <col min="20" max="20" width="13.33203125" customWidth="1"/>
    <col min="21" max="21" width="24.33203125" customWidth="1"/>
    <col min="55" max="55" width="25.88671875" bestFit="1" customWidth="1"/>
  </cols>
  <sheetData>
    <row r="1" spans="1:55" x14ac:dyDescent="0.3">
      <c r="A1" t="s">
        <v>11</v>
      </c>
      <c r="B1" t="s">
        <v>3</v>
      </c>
      <c r="C1" t="s">
        <v>4</v>
      </c>
      <c r="D1" t="s">
        <v>12</v>
      </c>
      <c r="E1" t="s">
        <v>5</v>
      </c>
      <c r="F1" t="s">
        <v>13</v>
      </c>
      <c r="G1" t="s">
        <v>14</v>
      </c>
      <c r="H1" t="s">
        <v>15</v>
      </c>
      <c r="I1" t="s">
        <v>6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2</v>
      </c>
      <c r="Y1" t="s">
        <v>0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42</v>
      </c>
      <c r="AM1" t="s">
        <v>43</v>
      </c>
      <c r="AN1" t="s">
        <v>44</v>
      </c>
      <c r="AO1" t="s">
        <v>45</v>
      </c>
      <c r="AP1" t="s">
        <v>46</v>
      </c>
      <c r="AQ1" t="s">
        <v>47</v>
      </c>
      <c r="AR1" t="s">
        <v>48</v>
      </c>
      <c r="AS1" t="s">
        <v>49</v>
      </c>
      <c r="AT1" t="s">
        <v>50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</row>
    <row r="2" spans="1:55" x14ac:dyDescent="0.3">
      <c r="A2" t="s">
        <v>60</v>
      </c>
      <c r="B2" t="s">
        <v>61</v>
      </c>
      <c r="C2" t="s">
        <v>560</v>
      </c>
      <c r="F2" t="s">
        <v>62</v>
      </c>
      <c r="G2" t="s">
        <v>63</v>
      </c>
      <c r="H2" t="s">
        <v>16</v>
      </c>
      <c r="I2" s="11">
        <v>45961</v>
      </c>
      <c r="J2" s="12">
        <v>0.75</v>
      </c>
      <c r="K2" s="11">
        <v>45961.145707581018</v>
      </c>
      <c r="L2" t="s">
        <v>64</v>
      </c>
      <c r="M2" s="12">
        <v>360</v>
      </c>
      <c r="N2" s="12">
        <v>270</v>
      </c>
      <c r="O2" s="12">
        <v>0</v>
      </c>
      <c r="Q2" s="12">
        <v>0</v>
      </c>
      <c r="R2" s="12">
        <v>0</v>
      </c>
      <c r="S2" t="s">
        <v>561</v>
      </c>
      <c r="U2" s="11">
        <v>45961.143299131945</v>
      </c>
      <c r="V2" t="s">
        <v>61</v>
      </c>
      <c r="W2" t="s">
        <v>61</v>
      </c>
      <c r="X2" t="s">
        <v>65</v>
      </c>
      <c r="Y2" t="s">
        <v>61</v>
      </c>
      <c r="AB2" t="s">
        <v>66</v>
      </c>
      <c r="AC2" t="s">
        <v>62</v>
      </c>
      <c r="AD2" t="s">
        <v>67</v>
      </c>
      <c r="AF2" t="s">
        <v>68</v>
      </c>
      <c r="BC2" s="13" t="str">
        <f>IF(AND(OR(Time[[#This Row],[Status]]="Locked",Time[[#This Row],[Status]]="Invoiced"),(Time[[#This Row],[Type]]="Time")), Time[[#This Row],[Invoiced Amount]]/Time[[#This Row],[Time]],"")</f>
        <v/>
      </c>
    </row>
    <row r="3" spans="1:55" x14ac:dyDescent="0.3">
      <c r="A3" t="s">
        <v>69</v>
      </c>
      <c r="B3" t="s">
        <v>61</v>
      </c>
      <c r="C3" t="s">
        <v>560</v>
      </c>
      <c r="D3" s="12" t="s">
        <v>560</v>
      </c>
      <c r="E3" t="s">
        <v>565</v>
      </c>
      <c r="F3" s="12" t="s">
        <v>62</v>
      </c>
      <c r="G3" s="12" t="s">
        <v>70</v>
      </c>
      <c r="H3" s="12" t="s">
        <v>16</v>
      </c>
      <c r="I3" s="11">
        <v>45961</v>
      </c>
      <c r="J3" s="12">
        <v>1.5</v>
      </c>
      <c r="K3" s="11">
        <v>45965.969822916668</v>
      </c>
      <c r="L3" t="s">
        <v>18</v>
      </c>
      <c r="M3" s="11">
        <v>360</v>
      </c>
      <c r="N3" s="12">
        <v>540</v>
      </c>
      <c r="O3" s="12">
        <v>0</v>
      </c>
      <c r="Q3" s="12">
        <v>0</v>
      </c>
      <c r="R3" s="12">
        <v>0</v>
      </c>
      <c r="S3" t="s">
        <v>561</v>
      </c>
      <c r="U3" s="11">
        <v>45961.002775937501</v>
      </c>
      <c r="V3" t="s">
        <v>61</v>
      </c>
      <c r="W3" t="s">
        <v>61</v>
      </c>
      <c r="X3" t="s">
        <v>65</v>
      </c>
      <c r="Y3" t="s">
        <v>61</v>
      </c>
      <c r="Z3" t="s">
        <v>71</v>
      </c>
      <c r="AA3" t="s">
        <v>61</v>
      </c>
      <c r="AB3" t="s">
        <v>66</v>
      </c>
      <c r="AC3" t="s">
        <v>62</v>
      </c>
      <c r="AD3" t="s">
        <v>67</v>
      </c>
      <c r="AF3" t="s">
        <v>68</v>
      </c>
      <c r="AG3" t="s">
        <v>72</v>
      </c>
      <c r="BB3" s="14" t="s">
        <v>73</v>
      </c>
      <c r="BC3" s="13" t="str">
        <f>IF(AND(OR(Time[[#This Row],[Status]]="Locked",Time[[#This Row],[Status]]="Invoiced"),(Time[[#This Row],[Type]]="Time")), Time[[#This Row],[Invoiced Amount]]/Time[[#This Row],[Time]],"")</f>
        <v/>
      </c>
    </row>
    <row r="4" spans="1:55" x14ac:dyDescent="0.3">
      <c r="A4" t="s">
        <v>74</v>
      </c>
      <c r="B4" t="s">
        <v>61</v>
      </c>
      <c r="C4" t="s">
        <v>560</v>
      </c>
      <c r="F4" t="s">
        <v>62</v>
      </c>
      <c r="G4" t="s">
        <v>63</v>
      </c>
      <c r="H4" t="s">
        <v>16</v>
      </c>
      <c r="I4" s="11">
        <v>45961</v>
      </c>
      <c r="J4" s="12">
        <v>11.233333333333333</v>
      </c>
      <c r="K4" s="11">
        <v>45964.051645567131</v>
      </c>
      <c r="M4" s="12">
        <v>360</v>
      </c>
      <c r="N4" s="12">
        <v>4044</v>
      </c>
      <c r="O4" s="12">
        <v>0</v>
      </c>
      <c r="Q4" s="12">
        <v>0</v>
      </c>
      <c r="R4" s="12">
        <v>0</v>
      </c>
      <c r="S4" t="s">
        <v>561</v>
      </c>
      <c r="U4" s="11">
        <v>45961.002932997682</v>
      </c>
      <c r="V4" t="s">
        <v>61</v>
      </c>
      <c r="W4" t="s">
        <v>61</v>
      </c>
      <c r="X4" t="s">
        <v>65</v>
      </c>
      <c r="Y4" t="s">
        <v>61</v>
      </c>
      <c r="AB4" t="s">
        <v>66</v>
      </c>
      <c r="AC4" t="s">
        <v>62</v>
      </c>
      <c r="AD4" t="s">
        <v>67</v>
      </c>
      <c r="AF4" t="s">
        <v>68</v>
      </c>
      <c r="BC4" s="13" t="str">
        <f>IF(AND(OR(Time[[#This Row],[Status]]="Locked",Time[[#This Row],[Status]]="Invoiced"),(Time[[#This Row],[Type]]="Time")), Time[[#This Row],[Invoiced Amount]]/Time[[#This Row],[Time]],"")</f>
        <v/>
      </c>
    </row>
    <row r="5" spans="1:55" x14ac:dyDescent="0.3">
      <c r="A5" t="s">
        <v>75</v>
      </c>
      <c r="B5" t="s">
        <v>61</v>
      </c>
      <c r="C5" t="s">
        <v>560</v>
      </c>
      <c r="F5" t="s">
        <v>62</v>
      </c>
      <c r="G5" t="s">
        <v>63</v>
      </c>
      <c r="H5" t="s">
        <v>16</v>
      </c>
      <c r="I5" s="11">
        <v>45961</v>
      </c>
      <c r="J5" s="12">
        <v>0.68333333333333335</v>
      </c>
      <c r="K5" s="11">
        <v>45961.143777129633</v>
      </c>
      <c r="L5" t="s">
        <v>64</v>
      </c>
      <c r="M5" s="12">
        <v>360</v>
      </c>
      <c r="N5" s="12">
        <v>246</v>
      </c>
      <c r="O5" s="12">
        <v>0</v>
      </c>
      <c r="Q5" s="12">
        <v>0</v>
      </c>
      <c r="R5" s="12">
        <v>0</v>
      </c>
      <c r="S5" t="s">
        <v>561</v>
      </c>
      <c r="U5" s="11">
        <v>45961.003745243055</v>
      </c>
      <c r="V5" t="s">
        <v>61</v>
      </c>
      <c r="W5" t="s">
        <v>61</v>
      </c>
      <c r="X5" t="s">
        <v>65</v>
      </c>
      <c r="Y5" t="s">
        <v>61</v>
      </c>
      <c r="AB5" t="s">
        <v>66</v>
      </c>
      <c r="AC5" t="s">
        <v>62</v>
      </c>
      <c r="AD5" t="s">
        <v>67</v>
      </c>
      <c r="AF5" t="s">
        <v>68</v>
      </c>
      <c r="BC5" s="13" t="str">
        <f>IF(AND(OR(Time[[#This Row],[Status]]="Locked",Time[[#This Row],[Status]]="Invoiced"),(Time[[#This Row],[Type]]="Time")), Time[[#This Row],[Invoiced Amount]]/Time[[#This Row],[Time]],"")</f>
        <v/>
      </c>
    </row>
    <row r="6" spans="1:55" x14ac:dyDescent="0.3">
      <c r="A6" t="s">
        <v>76</v>
      </c>
      <c r="B6" t="s">
        <v>61</v>
      </c>
      <c r="C6" t="s">
        <v>560</v>
      </c>
      <c r="D6" t="s">
        <v>560</v>
      </c>
      <c r="E6" t="s">
        <v>77</v>
      </c>
      <c r="F6" t="s">
        <v>62</v>
      </c>
      <c r="G6" t="s">
        <v>70</v>
      </c>
      <c r="H6" t="s">
        <v>16</v>
      </c>
      <c r="I6" s="11">
        <v>45960</v>
      </c>
      <c r="J6" s="12">
        <v>1.25</v>
      </c>
      <c r="K6" s="11">
        <v>45964.048823993056</v>
      </c>
      <c r="L6" t="s">
        <v>78</v>
      </c>
      <c r="M6" s="12">
        <v>360</v>
      </c>
      <c r="N6" s="12">
        <v>450</v>
      </c>
      <c r="O6" s="12">
        <v>0</v>
      </c>
      <c r="Q6" s="12">
        <v>0</v>
      </c>
      <c r="R6" s="12">
        <v>0</v>
      </c>
      <c r="S6" t="s">
        <v>561</v>
      </c>
      <c r="U6" s="11">
        <v>45961.141331064813</v>
      </c>
      <c r="V6" t="s">
        <v>61</v>
      </c>
      <c r="W6" t="s">
        <v>61</v>
      </c>
      <c r="X6" t="s">
        <v>65</v>
      </c>
      <c r="Y6" t="s">
        <v>61</v>
      </c>
      <c r="Z6" t="s">
        <v>65</v>
      </c>
      <c r="AA6" t="s">
        <v>61</v>
      </c>
      <c r="AB6" t="s">
        <v>66</v>
      </c>
      <c r="AC6" t="s">
        <v>62</v>
      </c>
      <c r="AD6" t="s">
        <v>67</v>
      </c>
      <c r="AF6" t="s">
        <v>68</v>
      </c>
      <c r="AG6" t="s">
        <v>79</v>
      </c>
      <c r="AR6" t="s">
        <v>80</v>
      </c>
      <c r="BB6" s="14" t="s">
        <v>81</v>
      </c>
      <c r="BC6" s="13" t="str">
        <f>IF(AND(OR(Time[[#This Row],[Status]]="Locked",Time[[#This Row],[Status]]="Invoiced"),(Time[[#This Row],[Type]]="Time")), Time[[#This Row],[Invoiced Amount]]/Time[[#This Row],[Time]],"")</f>
        <v/>
      </c>
    </row>
    <row r="7" spans="1:55" x14ac:dyDescent="0.3">
      <c r="A7" t="s">
        <v>82</v>
      </c>
      <c r="B7" t="s">
        <v>61</v>
      </c>
      <c r="C7" t="s">
        <v>562</v>
      </c>
      <c r="F7" t="s">
        <v>62</v>
      </c>
      <c r="G7" t="s">
        <v>63</v>
      </c>
      <c r="H7" t="s">
        <v>16</v>
      </c>
      <c r="I7" s="11">
        <v>45957</v>
      </c>
      <c r="J7" s="12">
        <v>0.1</v>
      </c>
      <c r="K7" s="11">
        <v>45957.097432615737</v>
      </c>
      <c r="M7" s="12">
        <v>360</v>
      </c>
      <c r="N7" s="12">
        <v>36</v>
      </c>
      <c r="O7" s="12">
        <v>0</v>
      </c>
      <c r="Q7" s="12">
        <v>0</v>
      </c>
      <c r="R7" s="12">
        <v>0</v>
      </c>
      <c r="S7" t="s">
        <v>561</v>
      </c>
      <c r="U7" s="11">
        <v>45957.093821678238</v>
      </c>
      <c r="V7" t="s">
        <v>61</v>
      </c>
      <c r="W7" t="s">
        <v>61</v>
      </c>
      <c r="X7" t="s">
        <v>71</v>
      </c>
      <c r="Y7" t="s">
        <v>83</v>
      </c>
      <c r="AB7" t="s">
        <v>66</v>
      </c>
      <c r="AC7" t="s">
        <v>62</v>
      </c>
      <c r="AD7" t="s">
        <v>67</v>
      </c>
      <c r="AF7" t="s">
        <v>68</v>
      </c>
      <c r="BC7" s="13" t="str">
        <f>IF(AND(OR(Time[[#This Row],[Status]]="Locked",Time[[#This Row],[Status]]="Invoiced"),(Time[[#This Row],[Type]]="Time")), Time[[#This Row],[Invoiced Amount]]/Time[[#This Row],[Time]],"")</f>
        <v/>
      </c>
    </row>
    <row r="8" spans="1:55" x14ac:dyDescent="0.3">
      <c r="A8" t="s">
        <v>84</v>
      </c>
      <c r="B8" t="s">
        <v>61</v>
      </c>
      <c r="C8" t="s">
        <v>560</v>
      </c>
      <c r="D8" t="s">
        <v>560</v>
      </c>
      <c r="E8" t="s">
        <v>85</v>
      </c>
      <c r="F8" t="s">
        <v>62</v>
      </c>
      <c r="G8" t="s">
        <v>70</v>
      </c>
      <c r="H8" t="s">
        <v>16</v>
      </c>
      <c r="I8" s="11">
        <v>45957</v>
      </c>
      <c r="J8" s="12">
        <v>1.1000000000000001</v>
      </c>
      <c r="K8" s="11">
        <v>45957.094556342592</v>
      </c>
      <c r="L8" t="s">
        <v>18</v>
      </c>
      <c r="M8" s="12">
        <v>360</v>
      </c>
      <c r="N8" s="12">
        <v>396</v>
      </c>
      <c r="O8" s="12">
        <v>0</v>
      </c>
      <c r="Q8" s="12">
        <v>0</v>
      </c>
      <c r="R8" s="12">
        <v>0</v>
      </c>
      <c r="S8" t="s">
        <v>561</v>
      </c>
      <c r="U8" s="11">
        <v>45957.093583773145</v>
      </c>
      <c r="V8" t="s">
        <v>61</v>
      </c>
      <c r="W8" t="s">
        <v>61</v>
      </c>
      <c r="X8" t="s">
        <v>65</v>
      </c>
      <c r="Y8" t="s">
        <v>61</v>
      </c>
      <c r="Z8" t="s">
        <v>65</v>
      </c>
      <c r="AA8" t="s">
        <v>61</v>
      </c>
      <c r="AB8" t="s">
        <v>66</v>
      </c>
      <c r="AC8" t="s">
        <v>62</v>
      </c>
      <c r="AD8" t="s">
        <v>67</v>
      </c>
      <c r="AF8" t="s">
        <v>68</v>
      </c>
      <c r="AG8" t="s">
        <v>86</v>
      </c>
      <c r="BB8" s="14" t="s">
        <v>87</v>
      </c>
      <c r="BC8" s="13" t="str">
        <f>IF(AND(OR(Time[[#This Row],[Status]]="Locked",Time[[#This Row],[Status]]="Invoiced"),(Time[[#This Row],[Type]]="Time")), Time[[#This Row],[Invoiced Amount]]/Time[[#This Row],[Time]],"")</f>
        <v/>
      </c>
    </row>
    <row r="9" spans="1:55" x14ac:dyDescent="0.3">
      <c r="A9" t="s">
        <v>88</v>
      </c>
      <c r="B9" t="s">
        <v>89</v>
      </c>
      <c r="C9" t="s">
        <v>90</v>
      </c>
      <c r="D9" t="s">
        <v>91</v>
      </c>
      <c r="E9" t="s">
        <v>92</v>
      </c>
      <c r="F9" t="s">
        <v>62</v>
      </c>
      <c r="G9" t="s">
        <v>70</v>
      </c>
      <c r="H9" t="s">
        <v>16</v>
      </c>
      <c r="I9" s="11">
        <v>45954</v>
      </c>
      <c r="J9" s="12">
        <v>0.7</v>
      </c>
      <c r="K9" s="11">
        <v>45954.017326655092</v>
      </c>
      <c r="L9" t="s">
        <v>93</v>
      </c>
      <c r="M9" s="12">
        <v>320</v>
      </c>
      <c r="N9" s="12">
        <v>224</v>
      </c>
      <c r="O9" s="12">
        <v>0</v>
      </c>
      <c r="Q9" s="12">
        <v>0</v>
      </c>
      <c r="R9" s="12">
        <v>0</v>
      </c>
      <c r="S9" t="s">
        <v>94</v>
      </c>
      <c r="U9" s="11">
        <v>45954.016851678243</v>
      </c>
      <c r="V9" t="s">
        <v>89</v>
      </c>
      <c r="W9" t="s">
        <v>89</v>
      </c>
      <c r="X9" t="s">
        <v>95</v>
      </c>
      <c r="Y9" t="s">
        <v>89</v>
      </c>
      <c r="Z9" t="s">
        <v>95</v>
      </c>
      <c r="AA9" t="s">
        <v>89</v>
      </c>
      <c r="AB9" t="s">
        <v>66</v>
      </c>
      <c r="AC9" t="s">
        <v>62</v>
      </c>
      <c r="AD9" t="s">
        <v>67</v>
      </c>
      <c r="AF9" t="s">
        <v>68</v>
      </c>
      <c r="AG9" t="s">
        <v>96</v>
      </c>
      <c r="AR9" t="s">
        <v>80</v>
      </c>
      <c r="BB9" s="14" t="s">
        <v>97</v>
      </c>
      <c r="BC9" s="13" t="str">
        <f>IF(AND(OR(Time[[#This Row],[Status]]="Locked",Time[[#This Row],[Status]]="Invoiced"),(Time[[#This Row],[Type]]="Time")), Time[[#This Row],[Invoiced Amount]]/Time[[#This Row],[Time]],"")</f>
        <v/>
      </c>
    </row>
    <row r="10" spans="1:55" x14ac:dyDescent="0.3">
      <c r="A10" t="s">
        <v>98</v>
      </c>
      <c r="B10" t="s">
        <v>99</v>
      </c>
      <c r="C10" t="s">
        <v>100</v>
      </c>
      <c r="F10" t="s">
        <v>101</v>
      </c>
      <c r="G10" t="s">
        <v>70</v>
      </c>
      <c r="H10" t="s">
        <v>16</v>
      </c>
      <c r="I10" s="11">
        <v>45953</v>
      </c>
      <c r="J10" s="12">
        <v>2</v>
      </c>
      <c r="K10" s="11">
        <v>45952.92749642361</v>
      </c>
      <c r="M10" s="12">
        <v>0</v>
      </c>
      <c r="N10" s="12">
        <v>0</v>
      </c>
      <c r="O10" s="12">
        <v>0</v>
      </c>
      <c r="Q10" s="12">
        <v>0</v>
      </c>
      <c r="R10" s="12">
        <v>0</v>
      </c>
      <c r="U10" s="11">
        <v>45952.92749642361</v>
      </c>
      <c r="V10" t="s">
        <v>99</v>
      </c>
      <c r="W10" t="s">
        <v>99</v>
      </c>
      <c r="AB10" t="s">
        <v>66</v>
      </c>
      <c r="AC10" t="s">
        <v>102</v>
      </c>
      <c r="AD10" t="s">
        <v>67</v>
      </c>
      <c r="AF10" t="s">
        <v>68</v>
      </c>
      <c r="BC10" s="13" t="str">
        <f>IF(AND(OR(Time[[#This Row],[Status]]="Locked",Time[[#This Row],[Status]]="Invoiced"),(Time[[#This Row],[Type]]="Time")), Time[[#This Row],[Invoiced Amount]]/Time[[#This Row],[Time]],"")</f>
        <v/>
      </c>
    </row>
    <row r="11" spans="1:55" x14ac:dyDescent="0.3">
      <c r="A11" t="s">
        <v>103</v>
      </c>
      <c r="B11" t="s">
        <v>99</v>
      </c>
      <c r="C11" t="s">
        <v>104</v>
      </c>
      <c r="D11" t="s">
        <v>104</v>
      </c>
      <c r="E11" t="s">
        <v>105</v>
      </c>
      <c r="F11" t="s">
        <v>62</v>
      </c>
      <c r="G11" t="s">
        <v>106</v>
      </c>
      <c r="H11" t="s">
        <v>16</v>
      </c>
      <c r="I11" s="11">
        <v>45953</v>
      </c>
      <c r="J11" s="12">
        <v>0.78333333333333333</v>
      </c>
      <c r="K11" s="11">
        <v>45952.933774317127</v>
      </c>
      <c r="M11" s="12">
        <v>320</v>
      </c>
      <c r="N11" s="12">
        <v>250</v>
      </c>
      <c r="O11" s="12">
        <v>350</v>
      </c>
      <c r="Q11" s="12">
        <v>0</v>
      </c>
      <c r="R11" s="12">
        <v>100</v>
      </c>
      <c r="S11" t="s">
        <v>107</v>
      </c>
      <c r="T11" s="11">
        <v>45953</v>
      </c>
      <c r="U11" s="11">
        <v>45952.927097187501</v>
      </c>
      <c r="V11" t="s">
        <v>99</v>
      </c>
      <c r="W11" t="s">
        <v>99</v>
      </c>
      <c r="X11" t="s">
        <v>99</v>
      </c>
      <c r="Y11" t="s">
        <v>95</v>
      </c>
      <c r="Z11" t="s">
        <v>108</v>
      </c>
      <c r="AA11" t="s">
        <v>108</v>
      </c>
      <c r="AC11" t="s">
        <v>62</v>
      </c>
      <c r="AD11" t="s">
        <v>67</v>
      </c>
      <c r="AF11" t="s">
        <v>109</v>
      </c>
      <c r="AG11" t="s">
        <v>110</v>
      </c>
      <c r="BB11" s="14" t="s">
        <v>111</v>
      </c>
      <c r="BC11" s="13">
        <f>IF(AND(OR(Time[[#This Row],[Status]]="Locked",Time[[#This Row],[Status]]="Invoiced"),(Time[[#This Row],[Type]]="Time")), Time[[#This Row],[Invoiced Amount]]/Time[[#This Row],[Time]],"")</f>
        <v>446.80851063829789</v>
      </c>
    </row>
    <row r="12" spans="1:55" x14ac:dyDescent="0.3">
      <c r="A12" t="s">
        <v>112</v>
      </c>
      <c r="B12" t="s">
        <v>113</v>
      </c>
      <c r="C12" t="s">
        <v>114</v>
      </c>
      <c r="D12" t="s">
        <v>114</v>
      </c>
      <c r="E12" t="s">
        <v>115</v>
      </c>
      <c r="F12" t="s">
        <v>62</v>
      </c>
      <c r="G12" t="s">
        <v>70</v>
      </c>
      <c r="H12" t="s">
        <v>16</v>
      </c>
      <c r="I12" s="11">
        <v>45953</v>
      </c>
      <c r="J12" s="12">
        <v>1</v>
      </c>
      <c r="K12" s="11">
        <v>45953.036691168978</v>
      </c>
      <c r="L12" t="s">
        <v>116</v>
      </c>
      <c r="M12" s="12">
        <v>320</v>
      </c>
      <c r="N12" s="12">
        <v>320</v>
      </c>
      <c r="O12" s="12">
        <v>0</v>
      </c>
      <c r="Q12" s="12">
        <v>0</v>
      </c>
      <c r="R12" s="12">
        <v>0</v>
      </c>
      <c r="S12" t="s">
        <v>117</v>
      </c>
      <c r="U12" s="11">
        <v>45953.036691168978</v>
      </c>
      <c r="V12" t="s">
        <v>83</v>
      </c>
      <c r="W12" t="s">
        <v>83</v>
      </c>
      <c r="X12" t="s">
        <v>118</v>
      </c>
      <c r="Y12" t="s">
        <v>83</v>
      </c>
      <c r="Z12" t="s">
        <v>99</v>
      </c>
      <c r="AA12" t="s">
        <v>83</v>
      </c>
      <c r="AB12" t="s">
        <v>66</v>
      </c>
      <c r="AC12" t="s">
        <v>62</v>
      </c>
      <c r="AD12" t="s">
        <v>67</v>
      </c>
      <c r="AF12" t="s">
        <v>109</v>
      </c>
      <c r="AG12" t="s">
        <v>119</v>
      </c>
      <c r="AR12" t="s">
        <v>80</v>
      </c>
      <c r="BB12" s="14" t="s">
        <v>120</v>
      </c>
      <c r="BC12" s="13" t="str">
        <f>IF(AND(OR(Time[[#This Row],[Status]]="Locked",Time[[#This Row],[Status]]="Invoiced"),(Time[[#This Row],[Type]]="Time")), Time[[#This Row],[Invoiced Amount]]/Time[[#This Row],[Time]],"")</f>
        <v/>
      </c>
    </row>
    <row r="13" spans="1:55" x14ac:dyDescent="0.3">
      <c r="A13" t="s">
        <v>121</v>
      </c>
      <c r="B13" t="s">
        <v>99</v>
      </c>
      <c r="C13" t="s">
        <v>104</v>
      </c>
      <c r="D13" t="s">
        <v>104</v>
      </c>
      <c r="E13" t="s">
        <v>105</v>
      </c>
      <c r="F13" t="s">
        <v>62</v>
      </c>
      <c r="G13" t="s">
        <v>70</v>
      </c>
      <c r="H13" t="s">
        <v>16</v>
      </c>
      <c r="I13" s="11">
        <v>45953</v>
      </c>
      <c r="J13" s="12">
        <v>0.46666666666666667</v>
      </c>
      <c r="K13" s="11">
        <v>45952.933169699078</v>
      </c>
      <c r="M13" s="12">
        <v>320</v>
      </c>
      <c r="N13" s="12">
        <v>150</v>
      </c>
      <c r="O13" s="12">
        <v>0</v>
      </c>
      <c r="Q13" s="12">
        <v>0</v>
      </c>
      <c r="R13" s="12">
        <v>0</v>
      </c>
      <c r="S13" t="s">
        <v>107</v>
      </c>
      <c r="U13" s="11">
        <v>45952.933169699078</v>
      </c>
      <c r="V13" t="s">
        <v>99</v>
      </c>
      <c r="W13" t="s">
        <v>99</v>
      </c>
      <c r="X13" t="s">
        <v>99</v>
      </c>
      <c r="Y13" t="s">
        <v>95</v>
      </c>
      <c r="Z13" t="s">
        <v>108</v>
      </c>
      <c r="AA13" t="s">
        <v>108</v>
      </c>
      <c r="AB13" t="s">
        <v>66</v>
      </c>
      <c r="AC13" t="s">
        <v>62</v>
      </c>
      <c r="AD13" t="s">
        <v>67</v>
      </c>
      <c r="AF13" t="s">
        <v>109</v>
      </c>
      <c r="AG13" t="s">
        <v>110</v>
      </c>
      <c r="BB13" s="14" t="s">
        <v>111</v>
      </c>
      <c r="BC13" s="13" t="str">
        <f>IF(AND(OR(Time[[#This Row],[Status]]="Locked",Time[[#This Row],[Status]]="Invoiced"),(Time[[#This Row],[Type]]="Time")), Time[[#This Row],[Invoiced Amount]]/Time[[#This Row],[Time]],"")</f>
        <v/>
      </c>
    </row>
    <row r="14" spans="1:55" x14ac:dyDescent="0.3">
      <c r="A14" t="s">
        <v>122</v>
      </c>
      <c r="B14" t="s">
        <v>89</v>
      </c>
      <c r="C14" t="s">
        <v>100</v>
      </c>
      <c r="F14" t="s">
        <v>101</v>
      </c>
      <c r="G14" t="s">
        <v>63</v>
      </c>
      <c r="H14" t="s">
        <v>16</v>
      </c>
      <c r="I14" s="11">
        <v>45953</v>
      </c>
      <c r="J14" s="12">
        <v>0.5</v>
      </c>
      <c r="K14" s="11">
        <v>45952.683739768516</v>
      </c>
      <c r="L14" t="s">
        <v>123</v>
      </c>
      <c r="M14" s="12">
        <v>0</v>
      </c>
      <c r="N14" s="12">
        <v>0</v>
      </c>
      <c r="O14" s="12">
        <v>0</v>
      </c>
      <c r="Q14" s="12">
        <v>0</v>
      </c>
      <c r="R14" s="12">
        <v>0</v>
      </c>
      <c r="U14" s="11">
        <v>45952.683739768516</v>
      </c>
      <c r="V14" t="s">
        <v>124</v>
      </c>
      <c r="W14" t="s">
        <v>124</v>
      </c>
      <c r="AB14" t="s">
        <v>66</v>
      </c>
      <c r="AC14" t="s">
        <v>102</v>
      </c>
      <c r="AD14" t="s">
        <v>67</v>
      </c>
      <c r="AF14" t="s">
        <v>68</v>
      </c>
      <c r="BC14" s="13" t="str">
        <f>IF(AND(OR(Time[[#This Row],[Status]]="Locked",Time[[#This Row],[Status]]="Invoiced"),(Time[[#This Row],[Type]]="Time")), Time[[#This Row],[Invoiced Amount]]/Time[[#This Row],[Time]],"")</f>
        <v/>
      </c>
    </row>
    <row r="15" spans="1:55" x14ac:dyDescent="0.3">
      <c r="A15" t="s">
        <v>125</v>
      </c>
      <c r="B15" t="s">
        <v>99</v>
      </c>
      <c r="C15" t="s">
        <v>100</v>
      </c>
      <c r="F15" t="s">
        <v>62</v>
      </c>
      <c r="G15" t="s">
        <v>63</v>
      </c>
      <c r="H15" t="s">
        <v>16</v>
      </c>
      <c r="I15" s="11">
        <v>45953</v>
      </c>
      <c r="J15" s="12">
        <v>1.6666666666666666E-2</v>
      </c>
      <c r="K15" s="11">
        <v>45952.930185381942</v>
      </c>
      <c r="M15" s="12">
        <v>320</v>
      </c>
      <c r="N15" s="12">
        <v>5.33</v>
      </c>
      <c r="O15" s="12">
        <v>0</v>
      </c>
      <c r="Q15" s="12">
        <v>0</v>
      </c>
      <c r="R15" s="12">
        <v>0</v>
      </c>
      <c r="U15" s="11">
        <v>45952.929996261577</v>
      </c>
      <c r="V15" t="s">
        <v>99</v>
      </c>
      <c r="W15" t="s">
        <v>99</v>
      </c>
      <c r="AB15" t="s">
        <v>66</v>
      </c>
      <c r="AC15" t="s">
        <v>62</v>
      </c>
      <c r="AD15" t="s">
        <v>67</v>
      </c>
      <c r="AF15" t="s">
        <v>68</v>
      </c>
      <c r="BC15" s="13" t="str">
        <f>IF(AND(OR(Time[[#This Row],[Status]]="Locked",Time[[#This Row],[Status]]="Invoiced"),(Time[[#This Row],[Type]]="Time")), Time[[#This Row],[Invoiced Amount]]/Time[[#This Row],[Time]],"")</f>
        <v/>
      </c>
    </row>
    <row r="16" spans="1:55" x14ac:dyDescent="0.3">
      <c r="A16" t="s">
        <v>126</v>
      </c>
      <c r="B16" t="s">
        <v>127</v>
      </c>
      <c r="C16" t="s">
        <v>128</v>
      </c>
      <c r="D16" t="s">
        <v>128</v>
      </c>
      <c r="E16" t="s">
        <v>129</v>
      </c>
      <c r="F16" t="s">
        <v>62</v>
      </c>
      <c r="G16" t="s">
        <v>70</v>
      </c>
      <c r="H16" t="s">
        <v>16</v>
      </c>
      <c r="I16" s="11">
        <v>45953</v>
      </c>
      <c r="J16" s="12">
        <v>0.5</v>
      </c>
      <c r="K16" s="11">
        <v>45953.038479432871</v>
      </c>
      <c r="L16" t="s">
        <v>130</v>
      </c>
      <c r="M16" s="12">
        <v>100</v>
      </c>
      <c r="N16" s="12">
        <v>50</v>
      </c>
      <c r="O16" s="12">
        <v>0</v>
      </c>
      <c r="Q16" s="12">
        <v>0</v>
      </c>
      <c r="R16" s="12">
        <v>0</v>
      </c>
      <c r="S16" t="s">
        <v>117</v>
      </c>
      <c r="U16" s="11">
        <v>45953.038479432871</v>
      </c>
      <c r="V16" t="s">
        <v>83</v>
      </c>
      <c r="W16" t="s">
        <v>83</v>
      </c>
      <c r="X16" t="s">
        <v>66</v>
      </c>
      <c r="Y16" t="s">
        <v>95</v>
      </c>
      <c r="Z16" t="s">
        <v>99</v>
      </c>
      <c r="AA16" t="s">
        <v>83</v>
      </c>
      <c r="AB16" t="s">
        <v>66</v>
      </c>
      <c r="AC16" t="s">
        <v>62</v>
      </c>
      <c r="AD16" t="s">
        <v>67</v>
      </c>
      <c r="AF16" t="s">
        <v>68</v>
      </c>
      <c r="AG16" t="s">
        <v>131</v>
      </c>
      <c r="AR16" t="s">
        <v>80</v>
      </c>
      <c r="BB16" s="14" t="s">
        <v>132</v>
      </c>
      <c r="BC16" s="13" t="str">
        <f>IF(AND(OR(Time[[#This Row],[Status]]="Locked",Time[[#This Row],[Status]]="Invoiced"),(Time[[#This Row],[Type]]="Time")), Time[[#This Row],[Invoiced Amount]]/Time[[#This Row],[Time]],"")</f>
        <v/>
      </c>
    </row>
    <row r="17" spans="1:55" x14ac:dyDescent="0.3">
      <c r="A17" t="s">
        <v>133</v>
      </c>
      <c r="B17" t="s">
        <v>134</v>
      </c>
      <c r="C17" t="s">
        <v>100</v>
      </c>
      <c r="F17" t="s">
        <v>101</v>
      </c>
      <c r="G17" t="s">
        <v>63</v>
      </c>
      <c r="H17" t="s">
        <v>16</v>
      </c>
      <c r="I17" s="11">
        <v>45953</v>
      </c>
      <c r="J17" s="12">
        <v>0.5</v>
      </c>
      <c r="K17" s="11">
        <v>45952.683900057869</v>
      </c>
      <c r="L17" t="s">
        <v>123</v>
      </c>
      <c r="M17" s="12">
        <v>0</v>
      </c>
      <c r="N17" s="12">
        <v>0</v>
      </c>
      <c r="O17" s="12">
        <v>0</v>
      </c>
      <c r="Q17" s="12">
        <v>0</v>
      </c>
      <c r="R17" s="12">
        <v>0</v>
      </c>
      <c r="U17" s="11">
        <v>45952.683900057869</v>
      </c>
      <c r="V17" t="s">
        <v>124</v>
      </c>
      <c r="W17" t="s">
        <v>124</v>
      </c>
      <c r="AB17" t="s">
        <v>66</v>
      </c>
      <c r="AC17" t="s">
        <v>102</v>
      </c>
      <c r="AD17" t="s">
        <v>67</v>
      </c>
      <c r="AF17" t="s">
        <v>68</v>
      </c>
      <c r="BC17" s="13" t="str">
        <f>IF(AND(OR(Time[[#This Row],[Status]]="Locked",Time[[#This Row],[Status]]="Invoiced"),(Time[[#This Row],[Type]]="Time")), Time[[#This Row],[Invoiced Amount]]/Time[[#This Row],[Time]],"")</f>
        <v/>
      </c>
    </row>
    <row r="18" spans="1:55" x14ac:dyDescent="0.3">
      <c r="A18" t="s">
        <v>135</v>
      </c>
      <c r="B18" t="s">
        <v>83</v>
      </c>
      <c r="C18" t="s">
        <v>114</v>
      </c>
      <c r="D18" t="s">
        <v>114</v>
      </c>
      <c r="E18" t="s">
        <v>136</v>
      </c>
      <c r="F18" t="s">
        <v>62</v>
      </c>
      <c r="G18" t="s">
        <v>70</v>
      </c>
      <c r="H18" t="s">
        <v>16</v>
      </c>
      <c r="I18" s="11">
        <v>45953</v>
      </c>
      <c r="J18" s="12">
        <v>4</v>
      </c>
      <c r="K18" s="11">
        <v>45953.054512627314</v>
      </c>
      <c r="M18" s="12">
        <v>320</v>
      </c>
      <c r="N18" s="12">
        <v>1280</v>
      </c>
      <c r="O18" s="12">
        <v>0</v>
      </c>
      <c r="Q18" s="12">
        <v>0</v>
      </c>
      <c r="R18" s="12">
        <v>0</v>
      </c>
      <c r="S18" t="s">
        <v>117</v>
      </c>
      <c r="U18" s="11">
        <v>45953.054512627314</v>
      </c>
      <c r="V18" t="s">
        <v>83</v>
      </c>
      <c r="W18" t="s">
        <v>83</v>
      </c>
      <c r="X18" t="s">
        <v>118</v>
      </c>
      <c r="Y18" t="s">
        <v>83</v>
      </c>
      <c r="Z18" t="s">
        <v>66</v>
      </c>
      <c r="AA18" t="s">
        <v>83</v>
      </c>
      <c r="AB18" t="s">
        <v>66</v>
      </c>
      <c r="AC18" t="s">
        <v>62</v>
      </c>
      <c r="AD18" t="s">
        <v>67</v>
      </c>
      <c r="AF18" t="s">
        <v>68</v>
      </c>
      <c r="AG18" t="s">
        <v>137</v>
      </c>
      <c r="AI18" t="s">
        <v>138</v>
      </c>
      <c r="BB18" s="14" t="s">
        <v>139</v>
      </c>
      <c r="BC18" s="13" t="str">
        <f>IF(AND(OR(Time[[#This Row],[Status]]="Locked",Time[[#This Row],[Status]]="Invoiced"),(Time[[#This Row],[Type]]="Time")), Time[[#This Row],[Invoiced Amount]]/Time[[#This Row],[Time]],"")</f>
        <v/>
      </c>
    </row>
    <row r="19" spans="1:55" x14ac:dyDescent="0.3">
      <c r="A19" t="s">
        <v>140</v>
      </c>
      <c r="B19" t="s">
        <v>83</v>
      </c>
      <c r="C19" t="s">
        <v>114</v>
      </c>
      <c r="D19" t="s">
        <v>114</v>
      </c>
      <c r="E19" t="s">
        <v>115</v>
      </c>
      <c r="F19" t="s">
        <v>62</v>
      </c>
      <c r="G19" t="s">
        <v>70</v>
      </c>
      <c r="H19" t="s">
        <v>16</v>
      </c>
      <c r="I19" s="11">
        <v>45953</v>
      </c>
      <c r="J19" s="12">
        <v>2</v>
      </c>
      <c r="K19" s="11">
        <v>45953.035866157406</v>
      </c>
      <c r="L19" t="s">
        <v>141</v>
      </c>
      <c r="M19" s="12">
        <v>110</v>
      </c>
      <c r="N19" s="12">
        <v>220</v>
      </c>
      <c r="O19" s="12">
        <v>0</v>
      </c>
      <c r="Q19" s="12">
        <v>0</v>
      </c>
      <c r="R19" s="12">
        <v>0</v>
      </c>
      <c r="S19" t="s">
        <v>117</v>
      </c>
      <c r="U19" s="11">
        <v>45953.035866157406</v>
      </c>
      <c r="V19" t="s">
        <v>83</v>
      </c>
      <c r="W19" t="s">
        <v>83</v>
      </c>
      <c r="X19" t="s">
        <v>118</v>
      </c>
      <c r="Y19" t="s">
        <v>83</v>
      </c>
      <c r="Z19" t="s">
        <v>99</v>
      </c>
      <c r="AA19" t="s">
        <v>83</v>
      </c>
      <c r="AB19" t="s">
        <v>66</v>
      </c>
      <c r="AC19" t="s">
        <v>62</v>
      </c>
      <c r="AD19" t="s">
        <v>67</v>
      </c>
      <c r="AF19" t="s">
        <v>109</v>
      </c>
      <c r="AG19" t="s">
        <v>119</v>
      </c>
      <c r="AR19" t="s">
        <v>80</v>
      </c>
      <c r="BB19" s="14" t="s">
        <v>120</v>
      </c>
      <c r="BC19" s="13" t="str">
        <f>IF(AND(OR(Time[[#This Row],[Status]]="Locked",Time[[#This Row],[Status]]="Invoiced"),(Time[[#This Row],[Type]]="Time")), Time[[#This Row],[Invoiced Amount]]/Time[[#This Row],[Time]],"")</f>
        <v/>
      </c>
    </row>
    <row r="20" spans="1:55" x14ac:dyDescent="0.3">
      <c r="A20" t="s">
        <v>142</v>
      </c>
      <c r="B20" t="s">
        <v>83</v>
      </c>
      <c r="C20" t="s">
        <v>128</v>
      </c>
      <c r="D20" t="s">
        <v>128</v>
      </c>
      <c r="E20" t="s">
        <v>129</v>
      </c>
      <c r="F20" t="s">
        <v>62</v>
      </c>
      <c r="G20" t="s">
        <v>70</v>
      </c>
      <c r="H20" t="s">
        <v>16</v>
      </c>
      <c r="I20" s="11">
        <v>45953</v>
      </c>
      <c r="J20" s="12">
        <v>4.5</v>
      </c>
      <c r="K20" s="11">
        <v>45953.037987569442</v>
      </c>
      <c r="L20" t="s">
        <v>143</v>
      </c>
      <c r="M20" s="12">
        <v>320</v>
      </c>
      <c r="N20" s="12">
        <v>1440</v>
      </c>
      <c r="O20" s="12">
        <v>0</v>
      </c>
      <c r="Q20" s="12">
        <v>0</v>
      </c>
      <c r="R20" s="12">
        <v>0</v>
      </c>
      <c r="S20" t="s">
        <v>117</v>
      </c>
      <c r="U20" s="11">
        <v>45953.037987569442</v>
      </c>
      <c r="V20" t="s">
        <v>83</v>
      </c>
      <c r="W20" t="s">
        <v>83</v>
      </c>
      <c r="X20" t="s">
        <v>66</v>
      </c>
      <c r="Y20" t="s">
        <v>95</v>
      </c>
      <c r="Z20" t="s">
        <v>99</v>
      </c>
      <c r="AA20" t="s">
        <v>83</v>
      </c>
      <c r="AB20" t="s">
        <v>66</v>
      </c>
      <c r="AC20" t="s">
        <v>62</v>
      </c>
      <c r="AD20" t="s">
        <v>67</v>
      </c>
      <c r="AF20" t="s">
        <v>68</v>
      </c>
      <c r="AG20" t="s">
        <v>131</v>
      </c>
      <c r="AR20" t="s">
        <v>80</v>
      </c>
      <c r="BB20" s="14" t="s">
        <v>132</v>
      </c>
      <c r="BC20" s="13" t="str">
        <f>IF(AND(OR(Time[[#This Row],[Status]]="Locked",Time[[#This Row],[Status]]="Invoiced"),(Time[[#This Row],[Type]]="Time")), Time[[#This Row],[Invoiced Amount]]/Time[[#This Row],[Time]],"")</f>
        <v/>
      </c>
    </row>
    <row r="21" spans="1:55" x14ac:dyDescent="0.3">
      <c r="A21" t="s">
        <v>144</v>
      </c>
      <c r="B21" t="s">
        <v>99</v>
      </c>
      <c r="C21" t="s">
        <v>114</v>
      </c>
      <c r="D21" t="s">
        <v>114</v>
      </c>
      <c r="E21" t="s">
        <v>115</v>
      </c>
      <c r="F21" t="s">
        <v>62</v>
      </c>
      <c r="G21" t="s">
        <v>70</v>
      </c>
      <c r="H21" t="s">
        <v>16</v>
      </c>
      <c r="I21" s="11">
        <v>45953</v>
      </c>
      <c r="J21" s="12">
        <v>0.25</v>
      </c>
      <c r="K21" s="11">
        <v>45952.929075567132</v>
      </c>
      <c r="L21" t="s">
        <v>145</v>
      </c>
      <c r="M21" s="12">
        <v>110</v>
      </c>
      <c r="N21" s="12">
        <v>27.5</v>
      </c>
      <c r="O21" s="12">
        <v>0</v>
      </c>
      <c r="Q21" s="12">
        <v>0</v>
      </c>
      <c r="R21" s="12">
        <v>0</v>
      </c>
      <c r="S21" t="s">
        <v>117</v>
      </c>
      <c r="U21" s="11">
        <v>45952.929075567132</v>
      </c>
      <c r="V21" t="s">
        <v>99</v>
      </c>
      <c r="W21" t="s">
        <v>99</v>
      </c>
      <c r="X21" t="s">
        <v>118</v>
      </c>
      <c r="Y21" t="s">
        <v>83</v>
      </c>
      <c r="Z21" t="s">
        <v>99</v>
      </c>
      <c r="AA21" t="s">
        <v>83</v>
      </c>
      <c r="AB21" t="s">
        <v>66</v>
      </c>
      <c r="AC21" t="s">
        <v>62</v>
      </c>
      <c r="AD21" t="s">
        <v>67</v>
      </c>
      <c r="AF21" t="s">
        <v>109</v>
      </c>
      <c r="AG21" t="s">
        <v>119</v>
      </c>
      <c r="AR21" t="s">
        <v>80</v>
      </c>
      <c r="BB21" s="14" t="s">
        <v>120</v>
      </c>
      <c r="BC21" s="13" t="str">
        <f>IF(AND(OR(Time[[#This Row],[Status]]="Locked",Time[[#This Row],[Status]]="Invoiced"),(Time[[#This Row],[Type]]="Time")), Time[[#This Row],[Invoiced Amount]]/Time[[#This Row],[Time]],"")</f>
        <v/>
      </c>
    </row>
    <row r="22" spans="1:55" x14ac:dyDescent="0.3">
      <c r="A22" t="s">
        <v>146</v>
      </c>
      <c r="B22" t="s">
        <v>118</v>
      </c>
      <c r="C22" t="s">
        <v>128</v>
      </c>
      <c r="D22" t="s">
        <v>128</v>
      </c>
      <c r="E22" t="s">
        <v>92</v>
      </c>
      <c r="F22" t="s">
        <v>62</v>
      </c>
      <c r="G22" t="s">
        <v>70</v>
      </c>
      <c r="H22" t="s">
        <v>16</v>
      </c>
      <c r="I22" s="11">
        <v>45953</v>
      </c>
      <c r="J22" s="12">
        <v>1</v>
      </c>
      <c r="K22" s="11">
        <v>45953.037570416665</v>
      </c>
      <c r="L22" t="s">
        <v>147</v>
      </c>
      <c r="M22" s="12">
        <v>320</v>
      </c>
      <c r="N22" s="12">
        <v>320</v>
      </c>
      <c r="O22" s="12">
        <v>0</v>
      </c>
      <c r="Q22" s="12">
        <v>0</v>
      </c>
      <c r="R22" s="12">
        <v>0</v>
      </c>
      <c r="S22" t="s">
        <v>117</v>
      </c>
      <c r="U22" s="11">
        <v>45953.037570416665</v>
      </c>
      <c r="V22" t="s">
        <v>83</v>
      </c>
      <c r="W22" t="s">
        <v>83</v>
      </c>
      <c r="X22" t="s">
        <v>66</v>
      </c>
      <c r="Y22" t="s">
        <v>95</v>
      </c>
      <c r="Z22" t="s">
        <v>99</v>
      </c>
      <c r="AA22" t="s">
        <v>83</v>
      </c>
      <c r="AB22" t="s">
        <v>66</v>
      </c>
      <c r="AC22" t="s">
        <v>62</v>
      </c>
      <c r="AD22" t="s">
        <v>67</v>
      </c>
      <c r="AF22" t="s">
        <v>68</v>
      </c>
      <c r="AG22" t="s">
        <v>148</v>
      </c>
      <c r="AR22" t="s">
        <v>80</v>
      </c>
      <c r="BB22" s="14" t="s">
        <v>149</v>
      </c>
      <c r="BC22" s="13" t="str">
        <f>IF(AND(OR(Time[[#This Row],[Status]]="Locked",Time[[#This Row],[Status]]="Invoiced"),(Time[[#This Row],[Type]]="Time")), Time[[#This Row],[Invoiced Amount]]/Time[[#This Row],[Time]],"")</f>
        <v/>
      </c>
    </row>
    <row r="23" spans="1:55" x14ac:dyDescent="0.3">
      <c r="A23" t="s">
        <v>150</v>
      </c>
      <c r="B23" t="s">
        <v>61</v>
      </c>
      <c r="C23" t="s">
        <v>560</v>
      </c>
      <c r="D23" t="s">
        <v>560</v>
      </c>
      <c r="E23" t="s">
        <v>151</v>
      </c>
      <c r="F23" t="s">
        <v>62</v>
      </c>
      <c r="G23" t="s">
        <v>70</v>
      </c>
      <c r="H23" t="s">
        <v>16</v>
      </c>
      <c r="I23" s="11">
        <v>45953</v>
      </c>
      <c r="J23" s="12">
        <v>0.5</v>
      </c>
      <c r="K23" s="11">
        <v>45961.075721863424</v>
      </c>
      <c r="M23" s="12">
        <v>360</v>
      </c>
      <c r="N23" s="12">
        <v>180</v>
      </c>
      <c r="O23" s="12">
        <v>0</v>
      </c>
      <c r="Q23" s="12">
        <v>0</v>
      </c>
      <c r="R23" s="12">
        <v>0</v>
      </c>
      <c r="S23" t="s">
        <v>561</v>
      </c>
      <c r="U23" s="11">
        <v>45953.065241076387</v>
      </c>
      <c r="V23" t="s">
        <v>61</v>
      </c>
      <c r="W23" t="s">
        <v>61</v>
      </c>
      <c r="X23" t="s">
        <v>65</v>
      </c>
      <c r="Y23" t="s">
        <v>61</v>
      </c>
      <c r="Z23" t="s">
        <v>571</v>
      </c>
      <c r="AA23" t="s">
        <v>61</v>
      </c>
      <c r="AB23" t="s">
        <v>66</v>
      </c>
      <c r="AC23" t="s">
        <v>62</v>
      </c>
      <c r="AD23" t="s">
        <v>67</v>
      </c>
      <c r="AF23" t="s">
        <v>109</v>
      </c>
      <c r="AG23" t="s">
        <v>152</v>
      </c>
      <c r="AR23" t="s">
        <v>80</v>
      </c>
      <c r="BB23" s="14" t="s">
        <v>153</v>
      </c>
      <c r="BC23" s="13" t="str">
        <f>IF(AND(OR(Time[[#This Row],[Status]]="Locked",Time[[#This Row],[Status]]="Invoiced"),(Time[[#This Row],[Type]]="Time")), Time[[#This Row],[Invoiced Amount]]/Time[[#This Row],[Time]],"")</f>
        <v/>
      </c>
    </row>
    <row r="24" spans="1:55" x14ac:dyDescent="0.3">
      <c r="A24" t="s">
        <v>154</v>
      </c>
      <c r="B24" t="s">
        <v>569</v>
      </c>
      <c r="C24" t="s">
        <v>100</v>
      </c>
      <c r="F24" t="s">
        <v>101</v>
      </c>
      <c r="G24" t="s">
        <v>63</v>
      </c>
      <c r="H24" t="s">
        <v>16</v>
      </c>
      <c r="I24" s="11">
        <v>45953</v>
      </c>
      <c r="J24" s="12">
        <v>0.5</v>
      </c>
      <c r="K24" s="11">
        <v>45952.683890451386</v>
      </c>
      <c r="L24" t="s">
        <v>123</v>
      </c>
      <c r="M24" s="12">
        <v>0</v>
      </c>
      <c r="N24" s="12">
        <v>0</v>
      </c>
      <c r="O24" s="12">
        <v>0</v>
      </c>
      <c r="Q24" s="12">
        <v>0</v>
      </c>
      <c r="R24" s="12">
        <v>0</v>
      </c>
      <c r="U24" s="11">
        <v>45952.683890451386</v>
      </c>
      <c r="V24" t="s">
        <v>124</v>
      </c>
      <c r="W24" t="s">
        <v>124</v>
      </c>
      <c r="AB24" t="s">
        <v>66</v>
      </c>
      <c r="AC24" t="s">
        <v>102</v>
      </c>
      <c r="AD24" t="s">
        <v>67</v>
      </c>
      <c r="AF24" t="s">
        <v>68</v>
      </c>
      <c r="BC24" s="13" t="str">
        <f>IF(AND(OR(Time[[#This Row],[Status]]="Locked",Time[[#This Row],[Status]]="Invoiced"),(Time[[#This Row],[Type]]="Time")), Time[[#This Row],[Invoiced Amount]]/Time[[#This Row],[Time]],"")</f>
        <v/>
      </c>
    </row>
    <row r="25" spans="1:55" x14ac:dyDescent="0.3">
      <c r="A25" t="s">
        <v>155</v>
      </c>
      <c r="B25" t="s">
        <v>118</v>
      </c>
      <c r="C25" t="s">
        <v>100</v>
      </c>
      <c r="F25" t="s">
        <v>101</v>
      </c>
      <c r="G25" t="s">
        <v>63</v>
      </c>
      <c r="H25" t="s">
        <v>16</v>
      </c>
      <c r="I25" s="11">
        <v>45953</v>
      </c>
      <c r="J25" s="12">
        <v>0.5</v>
      </c>
      <c r="K25" s="11">
        <v>45952.683713333332</v>
      </c>
      <c r="L25" t="s">
        <v>123</v>
      </c>
      <c r="M25" s="12">
        <v>0</v>
      </c>
      <c r="N25" s="12">
        <v>0</v>
      </c>
      <c r="O25" s="12">
        <v>0</v>
      </c>
      <c r="Q25" s="12">
        <v>0</v>
      </c>
      <c r="R25" s="12">
        <v>0</v>
      </c>
      <c r="U25" s="11">
        <v>45952.683713333332</v>
      </c>
      <c r="V25" t="s">
        <v>124</v>
      </c>
      <c r="W25" t="s">
        <v>124</v>
      </c>
      <c r="AB25" t="s">
        <v>66</v>
      </c>
      <c r="AC25" t="s">
        <v>102</v>
      </c>
      <c r="AD25" t="s">
        <v>67</v>
      </c>
      <c r="AF25" t="s">
        <v>68</v>
      </c>
      <c r="BC25" s="13" t="str">
        <f>IF(AND(OR(Time[[#This Row],[Status]]="Locked",Time[[#This Row],[Status]]="Invoiced"),(Time[[#This Row],[Type]]="Time")), Time[[#This Row],[Invoiced Amount]]/Time[[#This Row],[Time]],"")</f>
        <v/>
      </c>
    </row>
    <row r="26" spans="1:55" x14ac:dyDescent="0.3">
      <c r="A26" t="s">
        <v>156</v>
      </c>
      <c r="B26" t="s">
        <v>99</v>
      </c>
      <c r="C26" t="s">
        <v>157</v>
      </c>
      <c r="D26" t="s">
        <v>157</v>
      </c>
      <c r="E26" t="s">
        <v>158</v>
      </c>
      <c r="F26" t="s">
        <v>62</v>
      </c>
      <c r="G26" t="s">
        <v>70</v>
      </c>
      <c r="H26" t="s">
        <v>16</v>
      </c>
      <c r="I26" s="11">
        <v>45953</v>
      </c>
      <c r="J26" s="12">
        <v>0.41666666666666669</v>
      </c>
      <c r="K26" s="11">
        <v>45952.929869652777</v>
      </c>
      <c r="L26" t="s">
        <v>159</v>
      </c>
      <c r="M26" s="12">
        <v>320</v>
      </c>
      <c r="N26" s="12">
        <v>133.33000000000001</v>
      </c>
      <c r="O26" s="12">
        <v>0</v>
      </c>
      <c r="Q26" s="12">
        <v>0</v>
      </c>
      <c r="R26" s="12">
        <v>0</v>
      </c>
      <c r="S26" t="s">
        <v>160</v>
      </c>
      <c r="U26" s="11">
        <v>45952.929869652777</v>
      </c>
      <c r="V26" t="s">
        <v>99</v>
      </c>
      <c r="W26" t="s">
        <v>99</v>
      </c>
      <c r="X26" t="s">
        <v>66</v>
      </c>
      <c r="Y26" t="s">
        <v>65</v>
      </c>
      <c r="Z26" t="s">
        <v>66</v>
      </c>
      <c r="AA26" t="s">
        <v>161</v>
      </c>
      <c r="AB26" t="s">
        <v>66</v>
      </c>
      <c r="AC26" t="s">
        <v>62</v>
      </c>
      <c r="AD26" t="s">
        <v>67</v>
      </c>
      <c r="AF26" t="s">
        <v>68</v>
      </c>
      <c r="AG26" t="s">
        <v>162</v>
      </c>
      <c r="BB26" s="14" t="s">
        <v>163</v>
      </c>
      <c r="BC26" s="13" t="str">
        <f>IF(AND(OR(Time[[#This Row],[Status]]="Locked",Time[[#This Row],[Status]]="Invoiced"),(Time[[#This Row],[Type]]="Time")), Time[[#This Row],[Invoiced Amount]]/Time[[#This Row],[Time]],"")</f>
        <v/>
      </c>
    </row>
    <row r="27" spans="1:55" x14ac:dyDescent="0.3">
      <c r="A27" t="s">
        <v>164</v>
      </c>
      <c r="B27" t="s">
        <v>124</v>
      </c>
      <c r="C27" t="s">
        <v>114</v>
      </c>
      <c r="D27" t="s">
        <v>114</v>
      </c>
      <c r="E27" t="s">
        <v>136</v>
      </c>
      <c r="F27" t="s">
        <v>62</v>
      </c>
      <c r="G27" t="s">
        <v>70</v>
      </c>
      <c r="H27" t="s">
        <v>165</v>
      </c>
      <c r="I27" s="11">
        <v>45953</v>
      </c>
      <c r="J27" s="12">
        <v>0</v>
      </c>
      <c r="K27" s="11">
        <v>45953.053420613425</v>
      </c>
      <c r="L27" t="s">
        <v>166</v>
      </c>
      <c r="M27" s="12">
        <v>-1000</v>
      </c>
      <c r="N27" s="12">
        <v>-1000</v>
      </c>
      <c r="O27" s="12">
        <v>0</v>
      </c>
      <c r="P27" t="s">
        <v>166</v>
      </c>
      <c r="Q27" s="12">
        <v>1</v>
      </c>
      <c r="R27" s="12">
        <v>0</v>
      </c>
      <c r="S27" t="s">
        <v>117</v>
      </c>
      <c r="U27" s="11">
        <v>45953.053420613425</v>
      </c>
      <c r="V27" t="s">
        <v>83</v>
      </c>
      <c r="W27" t="s">
        <v>83</v>
      </c>
      <c r="X27" t="s">
        <v>118</v>
      </c>
      <c r="Y27" t="s">
        <v>83</v>
      </c>
      <c r="Z27" t="s">
        <v>66</v>
      </c>
      <c r="AA27" t="s">
        <v>83</v>
      </c>
      <c r="AB27" t="s">
        <v>66</v>
      </c>
      <c r="AC27" t="s">
        <v>62</v>
      </c>
      <c r="AD27" t="s">
        <v>67</v>
      </c>
      <c r="AF27" t="s">
        <v>68</v>
      </c>
      <c r="AG27" t="s">
        <v>137</v>
      </c>
      <c r="BB27" s="14" t="s">
        <v>139</v>
      </c>
      <c r="BC27" s="13" t="str">
        <f>IF(AND(OR(Time[[#This Row],[Status]]="Locked",Time[[#This Row],[Status]]="Invoiced"),(Time[[#This Row],[Type]]="Time")), Time[[#This Row],[Invoiced Amount]]/Time[[#This Row],[Time]],"")</f>
        <v/>
      </c>
    </row>
    <row r="28" spans="1:55" x14ac:dyDescent="0.3">
      <c r="A28" t="s">
        <v>167</v>
      </c>
      <c r="B28" t="s">
        <v>571</v>
      </c>
      <c r="C28" t="s">
        <v>114</v>
      </c>
      <c r="D28" t="s">
        <v>114</v>
      </c>
      <c r="E28" t="s">
        <v>115</v>
      </c>
      <c r="F28" t="s">
        <v>62</v>
      </c>
      <c r="G28" t="s">
        <v>70</v>
      </c>
      <c r="H28" t="s">
        <v>16</v>
      </c>
      <c r="I28" s="11">
        <v>45953</v>
      </c>
      <c r="J28" s="12">
        <v>0.5</v>
      </c>
      <c r="K28" s="11">
        <v>45953.036303923611</v>
      </c>
      <c r="L28" t="s">
        <v>168</v>
      </c>
      <c r="M28" s="12">
        <v>110</v>
      </c>
      <c r="N28" s="12">
        <v>55</v>
      </c>
      <c r="O28" s="12">
        <v>0</v>
      </c>
      <c r="Q28" s="12">
        <v>0</v>
      </c>
      <c r="R28" s="12">
        <v>0</v>
      </c>
      <c r="S28" t="s">
        <v>117</v>
      </c>
      <c r="U28" s="11">
        <v>45953.036303923611</v>
      </c>
      <c r="V28" t="s">
        <v>83</v>
      </c>
      <c r="W28" t="s">
        <v>83</v>
      </c>
      <c r="X28" t="s">
        <v>118</v>
      </c>
      <c r="Y28" t="s">
        <v>83</v>
      </c>
      <c r="Z28" t="s">
        <v>99</v>
      </c>
      <c r="AA28" t="s">
        <v>83</v>
      </c>
      <c r="AB28" t="s">
        <v>66</v>
      </c>
      <c r="AC28" t="s">
        <v>62</v>
      </c>
      <c r="AD28" t="s">
        <v>67</v>
      </c>
      <c r="AF28" t="s">
        <v>109</v>
      </c>
      <c r="AG28" t="s">
        <v>119</v>
      </c>
      <c r="AR28" t="s">
        <v>80</v>
      </c>
      <c r="BB28" s="14" t="s">
        <v>120</v>
      </c>
      <c r="BC28" s="13" t="str">
        <f>IF(AND(OR(Time[[#This Row],[Status]]="Locked",Time[[#This Row],[Status]]="Invoiced"),(Time[[#This Row],[Type]]="Time")), Time[[#This Row],[Invoiced Amount]]/Time[[#This Row],[Time]],"")</f>
        <v/>
      </c>
    </row>
    <row r="29" spans="1:55" x14ac:dyDescent="0.3">
      <c r="A29" t="s">
        <v>169</v>
      </c>
      <c r="B29" t="s">
        <v>134</v>
      </c>
      <c r="C29" t="s">
        <v>100</v>
      </c>
      <c r="F29" t="s">
        <v>101</v>
      </c>
      <c r="G29" t="s">
        <v>63</v>
      </c>
      <c r="H29" t="s">
        <v>16</v>
      </c>
      <c r="I29" s="11">
        <v>45952</v>
      </c>
      <c r="J29" s="12">
        <v>0.5</v>
      </c>
      <c r="K29" s="11">
        <v>45951.683819560189</v>
      </c>
      <c r="L29" t="s">
        <v>123</v>
      </c>
      <c r="M29" s="12">
        <v>0</v>
      </c>
      <c r="N29" s="12">
        <v>0</v>
      </c>
      <c r="O29" s="12">
        <v>0</v>
      </c>
      <c r="Q29" s="12">
        <v>0</v>
      </c>
      <c r="R29" s="12">
        <v>0</v>
      </c>
      <c r="U29" s="11">
        <v>45951.683819560189</v>
      </c>
      <c r="V29" t="s">
        <v>124</v>
      </c>
      <c r="W29" t="s">
        <v>124</v>
      </c>
      <c r="AB29" t="s">
        <v>66</v>
      </c>
      <c r="AC29" t="s">
        <v>102</v>
      </c>
      <c r="AD29" t="s">
        <v>67</v>
      </c>
      <c r="AF29" t="s">
        <v>68</v>
      </c>
      <c r="BC29" s="13" t="str">
        <f>IF(AND(OR(Time[[#This Row],[Status]]="Locked",Time[[#This Row],[Status]]="Invoiced"),(Time[[#This Row],[Type]]="Time")), Time[[#This Row],[Invoiced Amount]]/Time[[#This Row],[Time]],"")</f>
        <v/>
      </c>
    </row>
    <row r="30" spans="1:55" x14ac:dyDescent="0.3">
      <c r="A30" t="s">
        <v>170</v>
      </c>
      <c r="B30" t="s">
        <v>89</v>
      </c>
      <c r="C30" t="s">
        <v>91</v>
      </c>
      <c r="D30" t="s">
        <v>91</v>
      </c>
      <c r="E30" t="s">
        <v>171</v>
      </c>
      <c r="F30" t="s">
        <v>62</v>
      </c>
      <c r="G30" t="s">
        <v>106</v>
      </c>
      <c r="H30" t="s">
        <v>16</v>
      </c>
      <c r="I30" s="11">
        <v>45952</v>
      </c>
      <c r="J30" s="12">
        <v>0.25</v>
      </c>
      <c r="K30" s="11">
        <v>45968.024245370369</v>
      </c>
      <c r="L30" t="s">
        <v>172</v>
      </c>
      <c r="M30" s="12">
        <v>360</v>
      </c>
      <c r="N30" s="12">
        <v>90</v>
      </c>
      <c r="O30" s="12">
        <v>300</v>
      </c>
      <c r="Q30" s="12">
        <v>0</v>
      </c>
      <c r="R30" s="12">
        <v>210</v>
      </c>
      <c r="S30" t="s">
        <v>94</v>
      </c>
      <c r="T30" s="11">
        <v>45968</v>
      </c>
      <c r="U30" s="11">
        <v>45951.97098208333</v>
      </c>
      <c r="V30" t="s">
        <v>173</v>
      </c>
      <c r="W30" t="s">
        <v>89</v>
      </c>
      <c r="X30" t="s">
        <v>95</v>
      </c>
      <c r="Y30" t="s">
        <v>89</v>
      </c>
      <c r="Z30" t="s">
        <v>174</v>
      </c>
      <c r="AA30" t="s">
        <v>174</v>
      </c>
      <c r="AB30" t="s">
        <v>175</v>
      </c>
      <c r="AC30" t="s">
        <v>62</v>
      </c>
      <c r="AD30" t="s">
        <v>67</v>
      </c>
      <c r="AF30" t="s">
        <v>68</v>
      </c>
      <c r="AG30" t="s">
        <v>176</v>
      </c>
      <c r="BB30" s="14" t="s">
        <v>177</v>
      </c>
      <c r="BC30" s="13">
        <f>IF(AND(OR(Time[[#This Row],[Status]]="Locked",Time[[#This Row],[Status]]="Invoiced"),(Time[[#This Row],[Type]]="Time")), Time[[#This Row],[Invoiced Amount]]/Time[[#This Row],[Time]],"")</f>
        <v>1200</v>
      </c>
    </row>
    <row r="31" spans="1:55" x14ac:dyDescent="0.3">
      <c r="A31" t="s">
        <v>178</v>
      </c>
      <c r="B31" t="s">
        <v>89</v>
      </c>
      <c r="C31" t="s">
        <v>100</v>
      </c>
      <c r="F31" t="s">
        <v>101</v>
      </c>
      <c r="G31" t="s">
        <v>63</v>
      </c>
      <c r="H31" t="s">
        <v>16</v>
      </c>
      <c r="I31" s="11">
        <v>45952</v>
      </c>
      <c r="J31" s="12">
        <v>0.5</v>
      </c>
      <c r="K31" s="11">
        <v>45951.68378965278</v>
      </c>
      <c r="L31" t="s">
        <v>123</v>
      </c>
      <c r="M31" s="12">
        <v>0</v>
      </c>
      <c r="N31" s="12">
        <v>0</v>
      </c>
      <c r="O31" s="12">
        <v>0</v>
      </c>
      <c r="Q31" s="12">
        <v>0</v>
      </c>
      <c r="R31" s="12">
        <v>0</v>
      </c>
      <c r="U31" s="11">
        <v>45951.68378965278</v>
      </c>
      <c r="V31" t="s">
        <v>124</v>
      </c>
      <c r="W31" t="s">
        <v>124</v>
      </c>
      <c r="AB31" t="s">
        <v>66</v>
      </c>
      <c r="AC31" t="s">
        <v>102</v>
      </c>
      <c r="AD31" t="s">
        <v>67</v>
      </c>
      <c r="AF31" t="s">
        <v>68</v>
      </c>
      <c r="BC31" s="13" t="str">
        <f>IF(AND(OR(Time[[#This Row],[Status]]="Locked",Time[[#This Row],[Status]]="Invoiced"),(Time[[#This Row],[Type]]="Time")), Time[[#This Row],[Invoiced Amount]]/Time[[#This Row],[Time]],"")</f>
        <v/>
      </c>
    </row>
    <row r="32" spans="1:55" x14ac:dyDescent="0.3">
      <c r="A32" t="s">
        <v>179</v>
      </c>
      <c r="B32" t="s">
        <v>71</v>
      </c>
      <c r="C32" t="s">
        <v>180</v>
      </c>
      <c r="D32" t="s">
        <v>180</v>
      </c>
      <c r="E32" t="s">
        <v>136</v>
      </c>
      <c r="F32" t="s">
        <v>62</v>
      </c>
      <c r="G32" t="s">
        <v>70</v>
      </c>
      <c r="H32" t="s">
        <v>16</v>
      </c>
      <c r="I32" s="11">
        <v>45952</v>
      </c>
      <c r="J32" s="12">
        <v>1</v>
      </c>
      <c r="K32" s="11">
        <v>45951.994128483799</v>
      </c>
      <c r="M32" s="12">
        <v>320</v>
      </c>
      <c r="N32" s="12">
        <v>320</v>
      </c>
      <c r="O32" s="12">
        <v>0</v>
      </c>
      <c r="Q32" s="12">
        <v>0</v>
      </c>
      <c r="R32" s="12">
        <v>0</v>
      </c>
      <c r="S32" t="s">
        <v>181</v>
      </c>
      <c r="U32" s="11">
        <v>45951.994128483799</v>
      </c>
      <c r="V32" t="s">
        <v>71</v>
      </c>
      <c r="W32" t="s">
        <v>71</v>
      </c>
      <c r="Z32" t="s">
        <v>66</v>
      </c>
      <c r="AA32" t="s">
        <v>66</v>
      </c>
      <c r="AB32" t="s">
        <v>66</v>
      </c>
      <c r="AC32" t="s">
        <v>62</v>
      </c>
      <c r="AD32" t="s">
        <v>67</v>
      </c>
      <c r="AF32" t="s">
        <v>68</v>
      </c>
      <c r="AG32" t="s">
        <v>182</v>
      </c>
      <c r="AI32" t="s">
        <v>138</v>
      </c>
      <c r="BB32" s="14" t="s">
        <v>183</v>
      </c>
      <c r="BC32" s="13" t="str">
        <f>IF(AND(OR(Time[[#This Row],[Status]]="Locked",Time[[#This Row],[Status]]="Invoiced"),(Time[[#This Row],[Type]]="Time")), Time[[#This Row],[Invoiced Amount]]/Time[[#This Row],[Time]],"")</f>
        <v/>
      </c>
    </row>
    <row r="33" spans="1:55" x14ac:dyDescent="0.3">
      <c r="A33" t="s">
        <v>184</v>
      </c>
      <c r="B33" t="s">
        <v>569</v>
      </c>
      <c r="C33" t="s">
        <v>100</v>
      </c>
      <c r="F33" t="s">
        <v>101</v>
      </c>
      <c r="G33" t="s">
        <v>63</v>
      </c>
      <c r="H33" t="s">
        <v>16</v>
      </c>
      <c r="I33" s="11">
        <v>45952</v>
      </c>
      <c r="J33" s="12">
        <v>0.5</v>
      </c>
      <c r="K33" s="11">
        <v>45951.683839467594</v>
      </c>
      <c r="L33" t="s">
        <v>123</v>
      </c>
      <c r="M33" s="12">
        <v>0</v>
      </c>
      <c r="N33" s="12">
        <v>0</v>
      </c>
      <c r="O33" s="12">
        <v>0</v>
      </c>
      <c r="Q33" s="12">
        <v>0</v>
      </c>
      <c r="R33" s="12">
        <v>0</v>
      </c>
      <c r="U33" s="11">
        <v>45951.683839467594</v>
      </c>
      <c r="V33" t="s">
        <v>124</v>
      </c>
      <c r="W33" t="s">
        <v>124</v>
      </c>
      <c r="AB33" t="s">
        <v>66</v>
      </c>
      <c r="AC33" t="s">
        <v>102</v>
      </c>
      <c r="AD33" t="s">
        <v>67</v>
      </c>
      <c r="AF33" t="s">
        <v>68</v>
      </c>
      <c r="BC33" s="13" t="str">
        <f>IF(AND(OR(Time[[#This Row],[Status]]="Locked",Time[[#This Row],[Status]]="Invoiced"),(Time[[#This Row],[Type]]="Time")), Time[[#This Row],[Invoiced Amount]]/Time[[#This Row],[Time]],"")</f>
        <v/>
      </c>
    </row>
    <row r="34" spans="1:55" x14ac:dyDescent="0.3">
      <c r="A34" t="s">
        <v>185</v>
      </c>
      <c r="B34" t="s">
        <v>118</v>
      </c>
      <c r="C34" t="s">
        <v>100</v>
      </c>
      <c r="F34" t="s">
        <v>101</v>
      </c>
      <c r="G34" t="s">
        <v>63</v>
      </c>
      <c r="H34" t="s">
        <v>16</v>
      </c>
      <c r="I34" s="11">
        <v>45952</v>
      </c>
      <c r="J34" s="12">
        <v>0.5</v>
      </c>
      <c r="K34" s="11">
        <v>45951.68388434028</v>
      </c>
      <c r="L34" t="s">
        <v>123</v>
      </c>
      <c r="M34" s="12">
        <v>0</v>
      </c>
      <c r="N34" s="12">
        <v>0</v>
      </c>
      <c r="O34" s="12">
        <v>0</v>
      </c>
      <c r="Q34" s="12">
        <v>0</v>
      </c>
      <c r="R34" s="12">
        <v>0</v>
      </c>
      <c r="U34" s="11">
        <v>45951.68388434028</v>
      </c>
      <c r="V34" t="s">
        <v>124</v>
      </c>
      <c r="W34" t="s">
        <v>124</v>
      </c>
      <c r="AB34" t="s">
        <v>66</v>
      </c>
      <c r="AC34" t="s">
        <v>102</v>
      </c>
      <c r="AD34" t="s">
        <v>67</v>
      </c>
      <c r="AF34" t="s">
        <v>68</v>
      </c>
      <c r="BC34" s="13" t="str">
        <f>IF(AND(OR(Time[[#This Row],[Status]]="Locked",Time[[#This Row],[Status]]="Invoiced"),(Time[[#This Row],[Type]]="Time")), Time[[#This Row],[Invoiced Amount]]/Time[[#This Row],[Time]],"")</f>
        <v/>
      </c>
    </row>
    <row r="35" spans="1:55" x14ac:dyDescent="0.3">
      <c r="A35" t="s">
        <v>186</v>
      </c>
      <c r="B35" t="s">
        <v>187</v>
      </c>
      <c r="C35" t="s">
        <v>90</v>
      </c>
      <c r="D35" t="s">
        <v>90</v>
      </c>
      <c r="E35" t="s">
        <v>188</v>
      </c>
      <c r="F35" t="s">
        <v>62</v>
      </c>
      <c r="G35" t="s">
        <v>63</v>
      </c>
      <c r="H35" t="s">
        <v>16</v>
      </c>
      <c r="I35" s="11">
        <v>45951</v>
      </c>
      <c r="J35" s="12">
        <v>0.25</v>
      </c>
      <c r="K35" s="11">
        <v>45951.993349340279</v>
      </c>
      <c r="L35" t="s">
        <v>189</v>
      </c>
      <c r="M35" s="12">
        <v>360</v>
      </c>
      <c r="N35" s="12">
        <v>90</v>
      </c>
      <c r="O35" s="12">
        <v>0</v>
      </c>
      <c r="Q35" s="12">
        <v>0</v>
      </c>
      <c r="R35" s="12">
        <v>0</v>
      </c>
      <c r="S35" t="s">
        <v>94</v>
      </c>
      <c r="U35" s="11">
        <v>45951.993349340279</v>
      </c>
      <c r="V35" t="s">
        <v>187</v>
      </c>
      <c r="W35" t="s">
        <v>187</v>
      </c>
      <c r="X35" t="s">
        <v>95</v>
      </c>
      <c r="Y35" t="s">
        <v>89</v>
      </c>
      <c r="Z35" t="s">
        <v>127</v>
      </c>
      <c r="AA35" t="s">
        <v>99</v>
      </c>
      <c r="AB35" t="s">
        <v>66</v>
      </c>
      <c r="AC35" t="s">
        <v>62</v>
      </c>
      <c r="AD35" t="s">
        <v>67</v>
      </c>
      <c r="AF35" t="s">
        <v>68</v>
      </c>
      <c r="AG35" t="s">
        <v>190</v>
      </c>
      <c r="BB35" s="14" t="s">
        <v>191</v>
      </c>
      <c r="BC35" s="13" t="str">
        <f>IF(AND(OR(Time[[#This Row],[Status]]="Locked",Time[[#This Row],[Status]]="Invoiced"),(Time[[#This Row],[Type]]="Time")), Time[[#This Row],[Invoiced Amount]]/Time[[#This Row],[Time]],"")</f>
        <v/>
      </c>
    </row>
    <row r="36" spans="1:55" x14ac:dyDescent="0.3">
      <c r="A36" t="s">
        <v>192</v>
      </c>
      <c r="B36" t="s">
        <v>89</v>
      </c>
      <c r="C36" t="s">
        <v>90</v>
      </c>
      <c r="D36" t="s">
        <v>90</v>
      </c>
      <c r="E36" t="s">
        <v>188</v>
      </c>
      <c r="F36" t="s">
        <v>62</v>
      </c>
      <c r="G36" t="s">
        <v>70</v>
      </c>
      <c r="H36" t="s">
        <v>16</v>
      </c>
      <c r="I36" s="11">
        <v>45951</v>
      </c>
      <c r="J36" s="12">
        <v>0.25</v>
      </c>
      <c r="K36" s="11">
        <v>45951.048045289353</v>
      </c>
      <c r="L36" t="s">
        <v>193</v>
      </c>
      <c r="M36" s="12">
        <v>360</v>
      </c>
      <c r="N36" s="12">
        <v>90</v>
      </c>
      <c r="O36" s="12">
        <v>0</v>
      </c>
      <c r="Q36" s="12">
        <v>0</v>
      </c>
      <c r="R36" s="12">
        <v>0</v>
      </c>
      <c r="S36" t="s">
        <v>94</v>
      </c>
      <c r="U36" s="11">
        <v>45951.048045289353</v>
      </c>
      <c r="V36" t="s">
        <v>89</v>
      </c>
      <c r="W36" t="s">
        <v>89</v>
      </c>
      <c r="X36" t="s">
        <v>95</v>
      </c>
      <c r="Y36" t="s">
        <v>89</v>
      </c>
      <c r="Z36" t="s">
        <v>127</v>
      </c>
      <c r="AA36" t="s">
        <v>99</v>
      </c>
      <c r="AB36" t="s">
        <v>66</v>
      </c>
      <c r="AC36" t="s">
        <v>62</v>
      </c>
      <c r="AD36" t="s">
        <v>67</v>
      </c>
      <c r="AF36" t="s">
        <v>68</v>
      </c>
      <c r="AG36" t="s">
        <v>190</v>
      </c>
      <c r="BB36" s="14" t="s">
        <v>191</v>
      </c>
      <c r="BC36" s="13" t="str">
        <f>IF(AND(OR(Time[[#This Row],[Status]]="Locked",Time[[#This Row],[Status]]="Invoiced"),(Time[[#This Row],[Type]]="Time")), Time[[#This Row],[Invoiced Amount]]/Time[[#This Row],[Time]],"")</f>
        <v/>
      </c>
    </row>
    <row r="37" spans="1:55" x14ac:dyDescent="0.3">
      <c r="A37" t="s">
        <v>194</v>
      </c>
      <c r="B37" t="s">
        <v>569</v>
      </c>
      <c r="C37" t="s">
        <v>100</v>
      </c>
      <c r="F37" t="s">
        <v>101</v>
      </c>
      <c r="G37" t="s">
        <v>63</v>
      </c>
      <c r="H37" t="s">
        <v>16</v>
      </c>
      <c r="I37" s="11">
        <v>45951</v>
      </c>
      <c r="J37" s="12">
        <v>0.5</v>
      </c>
      <c r="K37" s="11">
        <v>45950.682419259261</v>
      </c>
      <c r="L37" t="s">
        <v>123</v>
      </c>
      <c r="M37" s="12">
        <v>0</v>
      </c>
      <c r="N37" s="12">
        <v>0</v>
      </c>
      <c r="O37" s="12">
        <v>0</v>
      </c>
      <c r="Q37" s="12">
        <v>0</v>
      </c>
      <c r="R37" s="12">
        <v>0</v>
      </c>
      <c r="U37" s="11">
        <v>45950.682419259261</v>
      </c>
      <c r="V37" t="s">
        <v>124</v>
      </c>
      <c r="W37" t="s">
        <v>124</v>
      </c>
      <c r="AB37" t="s">
        <v>66</v>
      </c>
      <c r="AC37" t="s">
        <v>102</v>
      </c>
      <c r="AD37" t="s">
        <v>67</v>
      </c>
      <c r="AF37" t="s">
        <v>68</v>
      </c>
      <c r="BC37" s="13" t="str">
        <f>IF(AND(OR(Time[[#This Row],[Status]]="Locked",Time[[#This Row],[Status]]="Invoiced"),(Time[[#This Row],[Type]]="Time")), Time[[#This Row],[Invoiced Amount]]/Time[[#This Row],[Time]],"")</f>
        <v/>
      </c>
    </row>
    <row r="38" spans="1:55" x14ac:dyDescent="0.3">
      <c r="A38" t="s">
        <v>195</v>
      </c>
      <c r="B38" t="s">
        <v>108</v>
      </c>
      <c r="C38" t="s">
        <v>114</v>
      </c>
      <c r="D38" t="s">
        <v>114</v>
      </c>
      <c r="E38" t="s">
        <v>115</v>
      </c>
      <c r="F38" t="s">
        <v>62</v>
      </c>
      <c r="G38" t="s">
        <v>70</v>
      </c>
      <c r="H38" t="s">
        <v>16</v>
      </c>
      <c r="I38" s="11">
        <v>45951</v>
      </c>
      <c r="J38" s="12">
        <v>0.25</v>
      </c>
      <c r="K38" s="11">
        <v>45951.234013263886</v>
      </c>
      <c r="L38" t="s">
        <v>196</v>
      </c>
      <c r="M38" s="12">
        <v>110</v>
      </c>
      <c r="N38" s="12">
        <v>27.5</v>
      </c>
      <c r="O38" s="12">
        <v>0</v>
      </c>
      <c r="Q38" s="12">
        <v>0</v>
      </c>
      <c r="R38" s="12">
        <v>0</v>
      </c>
      <c r="S38" t="s">
        <v>117</v>
      </c>
      <c r="U38" s="11">
        <v>45951.234013263886</v>
      </c>
      <c r="V38" t="s">
        <v>108</v>
      </c>
      <c r="W38" t="s">
        <v>108</v>
      </c>
      <c r="X38" t="s">
        <v>118</v>
      </c>
      <c r="Y38" t="s">
        <v>83</v>
      </c>
      <c r="Z38" t="s">
        <v>99</v>
      </c>
      <c r="AA38" t="s">
        <v>83</v>
      </c>
      <c r="AB38" t="s">
        <v>66</v>
      </c>
      <c r="AC38" t="s">
        <v>62</v>
      </c>
      <c r="AD38" t="s">
        <v>67</v>
      </c>
      <c r="AF38" t="s">
        <v>109</v>
      </c>
      <c r="AG38" t="s">
        <v>119</v>
      </c>
      <c r="AR38" t="s">
        <v>80</v>
      </c>
      <c r="BB38" s="14" t="s">
        <v>120</v>
      </c>
      <c r="BC38" s="13" t="str">
        <f>IF(AND(OR(Time[[#This Row],[Status]]="Locked",Time[[#This Row],[Status]]="Invoiced"),(Time[[#This Row],[Type]]="Time")), Time[[#This Row],[Invoiced Amount]]/Time[[#This Row],[Time]],"")</f>
        <v/>
      </c>
    </row>
    <row r="39" spans="1:55" x14ac:dyDescent="0.3">
      <c r="A39" t="s">
        <v>197</v>
      </c>
      <c r="B39" t="s">
        <v>108</v>
      </c>
      <c r="C39" t="s">
        <v>104</v>
      </c>
      <c r="D39" t="s">
        <v>104</v>
      </c>
      <c r="E39" t="s">
        <v>105</v>
      </c>
      <c r="F39" t="s">
        <v>62</v>
      </c>
      <c r="G39" t="s">
        <v>106</v>
      </c>
      <c r="H39" t="s">
        <v>16</v>
      </c>
      <c r="I39" s="11">
        <v>45951</v>
      </c>
      <c r="J39" s="12">
        <v>0.93333333333333335</v>
      </c>
      <c r="K39" s="11">
        <v>45951.24182372685</v>
      </c>
      <c r="M39" s="12">
        <v>245</v>
      </c>
      <c r="N39" s="12">
        <v>228.75</v>
      </c>
      <c r="O39" s="12">
        <v>300</v>
      </c>
      <c r="Q39" s="12">
        <v>0</v>
      </c>
      <c r="R39" s="12">
        <v>71.25</v>
      </c>
      <c r="S39" t="s">
        <v>107</v>
      </c>
      <c r="T39" s="11">
        <v>45951</v>
      </c>
      <c r="U39" s="11">
        <v>45951.232489374997</v>
      </c>
      <c r="V39" t="s">
        <v>99</v>
      </c>
      <c r="W39" t="s">
        <v>108</v>
      </c>
      <c r="X39" t="s">
        <v>108</v>
      </c>
      <c r="Y39" t="s">
        <v>95</v>
      </c>
      <c r="Z39" t="s">
        <v>108</v>
      </c>
      <c r="AA39" t="s">
        <v>108</v>
      </c>
      <c r="AC39" t="s">
        <v>62</v>
      </c>
      <c r="AD39" t="s">
        <v>67</v>
      </c>
      <c r="AF39" t="s">
        <v>109</v>
      </c>
      <c r="AG39" t="s">
        <v>198</v>
      </c>
      <c r="BB39" s="14" t="s">
        <v>199</v>
      </c>
      <c r="BC39" s="13">
        <f>IF(AND(OR(Time[[#This Row],[Status]]="Locked",Time[[#This Row],[Status]]="Invoiced"),(Time[[#This Row],[Type]]="Time")), Time[[#This Row],[Invoiced Amount]]/Time[[#This Row],[Time]],"")</f>
        <v>321.42857142857144</v>
      </c>
    </row>
    <row r="40" spans="1:55" x14ac:dyDescent="0.3">
      <c r="A40" t="s">
        <v>200</v>
      </c>
      <c r="B40" t="s">
        <v>108</v>
      </c>
      <c r="C40" t="s">
        <v>100</v>
      </c>
      <c r="F40" t="s">
        <v>62</v>
      </c>
      <c r="G40" t="s">
        <v>201</v>
      </c>
      <c r="H40" t="s">
        <v>16</v>
      </c>
      <c r="I40" s="11">
        <v>45951</v>
      </c>
      <c r="J40" s="12">
        <v>19.533333333333335</v>
      </c>
      <c r="K40" s="11">
        <v>45952.051199560185</v>
      </c>
      <c r="M40" s="12">
        <v>245</v>
      </c>
      <c r="N40" s="12">
        <v>0</v>
      </c>
      <c r="O40" s="12">
        <v>0</v>
      </c>
      <c r="Q40" s="12">
        <v>0</v>
      </c>
      <c r="R40" s="12">
        <v>0</v>
      </c>
      <c r="U40" s="11">
        <v>45951.237366527777</v>
      </c>
      <c r="V40" t="s">
        <v>83</v>
      </c>
      <c r="W40" t="s">
        <v>108</v>
      </c>
      <c r="AB40" t="s">
        <v>66</v>
      </c>
      <c r="AC40" t="s">
        <v>62</v>
      </c>
      <c r="AD40" t="s">
        <v>67</v>
      </c>
      <c r="AF40" t="s">
        <v>68</v>
      </c>
      <c r="BC40" s="13" t="str">
        <f>IF(AND(OR(Time[[#This Row],[Status]]="Locked",Time[[#This Row],[Status]]="Invoiced"),(Time[[#This Row],[Type]]="Time")), Time[[#This Row],[Invoiced Amount]]/Time[[#This Row],[Time]],"")</f>
        <v/>
      </c>
    </row>
    <row r="41" spans="1:55" x14ac:dyDescent="0.3">
      <c r="A41" t="s">
        <v>202</v>
      </c>
      <c r="B41" t="s">
        <v>118</v>
      </c>
      <c r="C41" t="s">
        <v>100</v>
      </c>
      <c r="F41" t="s">
        <v>101</v>
      </c>
      <c r="G41" t="s">
        <v>63</v>
      </c>
      <c r="H41" t="s">
        <v>16</v>
      </c>
      <c r="I41" s="11">
        <v>45951</v>
      </c>
      <c r="J41" s="12">
        <v>0.5</v>
      </c>
      <c r="K41" s="11">
        <v>45950.682344398148</v>
      </c>
      <c r="L41" t="s">
        <v>123</v>
      </c>
      <c r="M41" s="12">
        <v>0</v>
      </c>
      <c r="N41" s="12">
        <v>0</v>
      </c>
      <c r="O41" s="12">
        <v>0</v>
      </c>
      <c r="Q41" s="12">
        <v>0</v>
      </c>
      <c r="R41" s="12">
        <v>0</v>
      </c>
      <c r="U41" s="11">
        <v>45950.682344398148</v>
      </c>
      <c r="V41" t="s">
        <v>124</v>
      </c>
      <c r="W41" t="s">
        <v>124</v>
      </c>
      <c r="AB41" t="s">
        <v>66</v>
      </c>
      <c r="AC41" t="s">
        <v>102</v>
      </c>
      <c r="AD41" t="s">
        <v>67</v>
      </c>
      <c r="AF41" t="s">
        <v>68</v>
      </c>
      <c r="BC41" s="13" t="str">
        <f>IF(AND(OR(Time[[#This Row],[Status]]="Locked",Time[[#This Row],[Status]]="Invoiced"),(Time[[#This Row],[Type]]="Time")), Time[[#This Row],[Invoiced Amount]]/Time[[#This Row],[Time]],"")</f>
        <v/>
      </c>
    </row>
    <row r="42" spans="1:55" x14ac:dyDescent="0.3">
      <c r="A42" t="s">
        <v>203</v>
      </c>
      <c r="B42" t="s">
        <v>83</v>
      </c>
      <c r="C42" t="s">
        <v>114</v>
      </c>
      <c r="D42" t="s">
        <v>114</v>
      </c>
      <c r="E42" t="s">
        <v>204</v>
      </c>
      <c r="F42" t="s">
        <v>62</v>
      </c>
      <c r="G42" t="s">
        <v>70</v>
      </c>
      <c r="H42" t="s">
        <v>16</v>
      </c>
      <c r="I42" s="11">
        <v>45951</v>
      </c>
      <c r="J42" s="12">
        <v>0.1</v>
      </c>
      <c r="K42" s="11">
        <v>45951.074978368059</v>
      </c>
      <c r="L42" t="s">
        <v>205</v>
      </c>
      <c r="M42" s="12">
        <v>320</v>
      </c>
      <c r="N42" s="12">
        <v>32</v>
      </c>
      <c r="O42" s="12">
        <v>0</v>
      </c>
      <c r="Q42" s="12">
        <v>0</v>
      </c>
      <c r="R42" s="12">
        <v>0</v>
      </c>
      <c r="S42" t="s">
        <v>117</v>
      </c>
      <c r="U42" s="11">
        <v>45951.074978368059</v>
      </c>
      <c r="V42" t="s">
        <v>83</v>
      </c>
      <c r="W42" t="s">
        <v>83</v>
      </c>
      <c r="X42" t="s">
        <v>118</v>
      </c>
      <c r="Y42" t="s">
        <v>83</v>
      </c>
      <c r="Z42" t="s">
        <v>206</v>
      </c>
      <c r="AA42" t="s">
        <v>83</v>
      </c>
      <c r="AB42" t="s">
        <v>66</v>
      </c>
      <c r="AC42" t="s">
        <v>62</v>
      </c>
      <c r="AD42" t="s">
        <v>67</v>
      </c>
      <c r="AF42" t="s">
        <v>207</v>
      </c>
      <c r="AG42" t="s">
        <v>208</v>
      </c>
      <c r="AU42" t="s">
        <v>209</v>
      </c>
      <c r="BB42" s="14" t="s">
        <v>210</v>
      </c>
      <c r="BC42" s="13" t="str">
        <f>IF(AND(OR(Time[[#This Row],[Status]]="Locked",Time[[#This Row],[Status]]="Invoiced"),(Time[[#This Row],[Type]]="Time")), Time[[#This Row],[Invoiced Amount]]/Time[[#This Row],[Time]],"")</f>
        <v/>
      </c>
    </row>
    <row r="43" spans="1:55" x14ac:dyDescent="0.3">
      <c r="A43" t="s">
        <v>211</v>
      </c>
      <c r="B43" t="s">
        <v>89</v>
      </c>
      <c r="C43" t="s">
        <v>100</v>
      </c>
      <c r="F43" t="s">
        <v>101</v>
      </c>
      <c r="G43" t="s">
        <v>63</v>
      </c>
      <c r="H43" t="s">
        <v>16</v>
      </c>
      <c r="I43" s="11">
        <v>45951</v>
      </c>
      <c r="J43" s="12">
        <v>0.5</v>
      </c>
      <c r="K43" s="11">
        <v>45950.682373229167</v>
      </c>
      <c r="L43" t="s">
        <v>123</v>
      </c>
      <c r="M43" s="12">
        <v>0</v>
      </c>
      <c r="N43" s="12">
        <v>0</v>
      </c>
      <c r="O43" s="12">
        <v>0</v>
      </c>
      <c r="Q43" s="12">
        <v>0</v>
      </c>
      <c r="R43" s="12">
        <v>0</v>
      </c>
      <c r="U43" s="11">
        <v>45950.682373229167</v>
      </c>
      <c r="V43" t="s">
        <v>124</v>
      </c>
      <c r="W43" t="s">
        <v>124</v>
      </c>
      <c r="AB43" t="s">
        <v>66</v>
      </c>
      <c r="AC43" t="s">
        <v>102</v>
      </c>
      <c r="AD43" t="s">
        <v>67</v>
      </c>
      <c r="AF43" t="s">
        <v>68</v>
      </c>
      <c r="BC43" s="13" t="str">
        <f>IF(AND(OR(Time[[#This Row],[Status]]="Locked",Time[[#This Row],[Status]]="Invoiced"),(Time[[#This Row],[Type]]="Time")), Time[[#This Row],[Invoiced Amount]]/Time[[#This Row],[Time]],"")</f>
        <v/>
      </c>
    </row>
    <row r="44" spans="1:55" x14ac:dyDescent="0.3">
      <c r="A44" t="s">
        <v>212</v>
      </c>
      <c r="B44" t="s">
        <v>108</v>
      </c>
      <c r="C44" t="s">
        <v>100</v>
      </c>
      <c r="F44" t="s">
        <v>101</v>
      </c>
      <c r="G44" t="s">
        <v>70</v>
      </c>
      <c r="H44" t="s">
        <v>16</v>
      </c>
      <c r="I44" s="11">
        <v>45951</v>
      </c>
      <c r="J44" s="12">
        <v>2</v>
      </c>
      <c r="K44" s="11">
        <v>45951.233008333336</v>
      </c>
      <c r="L44" t="s">
        <v>213</v>
      </c>
      <c r="M44" s="12">
        <v>0</v>
      </c>
      <c r="N44" s="12">
        <v>0</v>
      </c>
      <c r="O44" s="12">
        <v>0</v>
      </c>
      <c r="Q44" s="12">
        <v>0</v>
      </c>
      <c r="R44" s="12">
        <v>0</v>
      </c>
      <c r="U44" s="11">
        <v>45951.232975150466</v>
      </c>
      <c r="V44" t="s">
        <v>108</v>
      </c>
      <c r="W44" t="s">
        <v>108</v>
      </c>
      <c r="AB44" t="s">
        <v>66</v>
      </c>
      <c r="AC44" t="s">
        <v>102</v>
      </c>
      <c r="AD44" t="s">
        <v>67</v>
      </c>
      <c r="AF44" t="s">
        <v>68</v>
      </c>
      <c r="BC44" s="13" t="str">
        <f>IF(AND(OR(Time[[#This Row],[Status]]="Locked",Time[[#This Row],[Status]]="Invoiced"),(Time[[#This Row],[Type]]="Time")), Time[[#This Row],[Invoiced Amount]]/Time[[#This Row],[Time]],"")</f>
        <v/>
      </c>
    </row>
    <row r="45" spans="1:55" x14ac:dyDescent="0.3">
      <c r="A45" t="s">
        <v>214</v>
      </c>
      <c r="B45" t="s">
        <v>99</v>
      </c>
      <c r="C45" t="s">
        <v>114</v>
      </c>
      <c r="D45" t="s">
        <v>114</v>
      </c>
      <c r="E45" t="s">
        <v>115</v>
      </c>
      <c r="F45" t="s">
        <v>62</v>
      </c>
      <c r="G45" t="s">
        <v>63</v>
      </c>
      <c r="H45" t="s">
        <v>16</v>
      </c>
      <c r="I45" s="11">
        <v>45951</v>
      </c>
      <c r="J45" s="12">
        <v>0.16666666666666666</v>
      </c>
      <c r="K45" s="11">
        <v>45951.077723425929</v>
      </c>
      <c r="L45" t="s">
        <v>215</v>
      </c>
      <c r="M45" s="12">
        <v>110</v>
      </c>
      <c r="N45" s="12">
        <v>18.329999999999998</v>
      </c>
      <c r="O45" s="12">
        <v>0</v>
      </c>
      <c r="Q45" s="12">
        <v>0</v>
      </c>
      <c r="R45" s="12">
        <v>0</v>
      </c>
      <c r="S45" t="s">
        <v>117</v>
      </c>
      <c r="U45" s="11">
        <v>45951.077723425929</v>
      </c>
      <c r="V45" t="s">
        <v>99</v>
      </c>
      <c r="W45" t="s">
        <v>99</v>
      </c>
      <c r="X45" t="s">
        <v>118</v>
      </c>
      <c r="Y45" t="s">
        <v>83</v>
      </c>
      <c r="Z45" t="s">
        <v>99</v>
      </c>
      <c r="AA45" t="s">
        <v>83</v>
      </c>
      <c r="AB45" t="s">
        <v>66</v>
      </c>
      <c r="AC45" t="s">
        <v>62</v>
      </c>
      <c r="AD45" t="s">
        <v>67</v>
      </c>
      <c r="AF45" t="s">
        <v>109</v>
      </c>
      <c r="AG45" t="s">
        <v>119</v>
      </c>
      <c r="AR45" t="s">
        <v>80</v>
      </c>
      <c r="BB45" s="14" t="s">
        <v>120</v>
      </c>
      <c r="BC45" s="13" t="str">
        <f>IF(AND(OR(Time[[#This Row],[Status]]="Locked",Time[[#This Row],[Status]]="Invoiced"),(Time[[#This Row],[Type]]="Time")), Time[[#This Row],[Invoiced Amount]]/Time[[#This Row],[Time]],"")</f>
        <v/>
      </c>
    </row>
    <row r="46" spans="1:55" x14ac:dyDescent="0.3">
      <c r="A46" t="s">
        <v>216</v>
      </c>
      <c r="B46" t="s">
        <v>134</v>
      </c>
      <c r="C46" t="s">
        <v>100</v>
      </c>
      <c r="F46" t="s">
        <v>101</v>
      </c>
      <c r="G46" t="s">
        <v>63</v>
      </c>
      <c r="H46" t="s">
        <v>16</v>
      </c>
      <c r="I46" s="11">
        <v>45951</v>
      </c>
      <c r="J46" s="12">
        <v>0.5</v>
      </c>
      <c r="K46" s="11">
        <v>45950.682293032405</v>
      </c>
      <c r="L46" t="s">
        <v>123</v>
      </c>
      <c r="M46" s="12">
        <v>0</v>
      </c>
      <c r="N46" s="12">
        <v>0</v>
      </c>
      <c r="O46" s="12">
        <v>0</v>
      </c>
      <c r="Q46" s="12">
        <v>0</v>
      </c>
      <c r="R46" s="12">
        <v>0</v>
      </c>
      <c r="U46" s="11">
        <v>45950.682293032405</v>
      </c>
      <c r="V46" t="s">
        <v>124</v>
      </c>
      <c r="W46" t="s">
        <v>124</v>
      </c>
      <c r="AB46" t="s">
        <v>66</v>
      </c>
      <c r="AC46" t="s">
        <v>102</v>
      </c>
      <c r="AD46" t="s">
        <v>67</v>
      </c>
      <c r="AF46" t="s">
        <v>68</v>
      </c>
      <c r="BC46" s="13" t="str">
        <f>IF(AND(OR(Time[[#This Row],[Status]]="Locked",Time[[#This Row],[Status]]="Invoiced"),(Time[[#This Row],[Type]]="Time")), Time[[#This Row],[Invoiced Amount]]/Time[[#This Row],[Time]],"")</f>
        <v/>
      </c>
    </row>
    <row r="47" spans="1:55" x14ac:dyDescent="0.3">
      <c r="A47" t="s">
        <v>217</v>
      </c>
      <c r="B47" t="s">
        <v>134</v>
      </c>
      <c r="C47" t="s">
        <v>218</v>
      </c>
      <c r="D47" t="s">
        <v>218</v>
      </c>
      <c r="E47" t="s">
        <v>219</v>
      </c>
      <c r="F47" t="s">
        <v>62</v>
      </c>
      <c r="G47" t="s">
        <v>70</v>
      </c>
      <c r="H47" t="s">
        <v>16</v>
      </c>
      <c r="I47" s="11">
        <v>45951</v>
      </c>
      <c r="J47" s="12">
        <v>5</v>
      </c>
      <c r="K47" s="11">
        <v>45966.978241365738</v>
      </c>
      <c r="L47" t="s">
        <v>220</v>
      </c>
      <c r="M47" s="12">
        <v>245</v>
      </c>
      <c r="N47" s="12">
        <v>1225</v>
      </c>
      <c r="O47" s="12">
        <v>0</v>
      </c>
      <c r="Q47" s="12">
        <v>0</v>
      </c>
      <c r="R47" s="12">
        <v>0</v>
      </c>
      <c r="S47" t="s">
        <v>221</v>
      </c>
      <c r="U47" s="11">
        <v>45966.978136215279</v>
      </c>
      <c r="V47" t="s">
        <v>134</v>
      </c>
      <c r="W47" t="s">
        <v>134</v>
      </c>
      <c r="X47" t="s">
        <v>66</v>
      </c>
      <c r="Y47" t="s">
        <v>66</v>
      </c>
      <c r="Z47" t="s">
        <v>222</v>
      </c>
      <c r="AA47" t="s">
        <v>161</v>
      </c>
      <c r="AB47" t="s">
        <v>66</v>
      </c>
      <c r="AC47" t="s">
        <v>62</v>
      </c>
      <c r="AD47" t="s">
        <v>67</v>
      </c>
      <c r="AF47" t="s">
        <v>207</v>
      </c>
      <c r="AG47" t="s">
        <v>223</v>
      </c>
      <c r="BB47" s="14" t="s">
        <v>224</v>
      </c>
      <c r="BC47" s="13" t="str">
        <f>IF(AND(OR(Time[[#This Row],[Status]]="Locked",Time[[#This Row],[Status]]="Invoiced"),(Time[[#This Row],[Type]]="Time")), Time[[#This Row],[Invoiced Amount]]/Time[[#This Row],[Time]],"")</f>
        <v/>
      </c>
    </row>
    <row r="48" spans="1:55" x14ac:dyDescent="0.3">
      <c r="A48" t="s">
        <v>225</v>
      </c>
      <c r="B48" t="s">
        <v>226</v>
      </c>
      <c r="C48" t="s">
        <v>114</v>
      </c>
      <c r="D48" t="s">
        <v>114</v>
      </c>
      <c r="E48" t="s">
        <v>115</v>
      </c>
      <c r="F48" t="s">
        <v>62</v>
      </c>
      <c r="G48" t="s">
        <v>63</v>
      </c>
      <c r="H48" t="s">
        <v>16</v>
      </c>
      <c r="I48" s="11">
        <v>45951</v>
      </c>
      <c r="J48" s="12">
        <v>0.25</v>
      </c>
      <c r="K48" s="11">
        <v>45951.0779965162</v>
      </c>
      <c r="L48" t="s">
        <v>227</v>
      </c>
      <c r="M48" s="12">
        <v>110</v>
      </c>
      <c r="N48" s="12">
        <v>27.5</v>
      </c>
      <c r="O48" s="12">
        <v>0</v>
      </c>
      <c r="Q48" s="12">
        <v>0</v>
      </c>
      <c r="R48" s="12">
        <v>0</v>
      </c>
      <c r="S48" t="s">
        <v>117</v>
      </c>
      <c r="U48" s="11">
        <v>45951.0779965162</v>
      </c>
      <c r="V48" t="s">
        <v>226</v>
      </c>
      <c r="W48" t="s">
        <v>226</v>
      </c>
      <c r="X48" t="s">
        <v>118</v>
      </c>
      <c r="Y48" t="s">
        <v>83</v>
      </c>
      <c r="Z48" t="s">
        <v>99</v>
      </c>
      <c r="AA48" t="s">
        <v>83</v>
      </c>
      <c r="AB48" t="s">
        <v>66</v>
      </c>
      <c r="AC48" t="s">
        <v>62</v>
      </c>
      <c r="AD48" t="s">
        <v>67</v>
      </c>
      <c r="AF48" t="s">
        <v>109</v>
      </c>
      <c r="AG48" t="s">
        <v>119</v>
      </c>
      <c r="AR48" t="s">
        <v>80</v>
      </c>
      <c r="BB48" s="14" t="s">
        <v>120</v>
      </c>
      <c r="BC48" s="13" t="str">
        <f>IF(AND(OR(Time[[#This Row],[Status]]="Locked",Time[[#This Row],[Status]]="Invoiced"),(Time[[#This Row],[Type]]="Time")), Time[[#This Row],[Invoiced Amount]]/Time[[#This Row],[Time]],"")</f>
        <v/>
      </c>
    </row>
    <row r="49" spans="1:55" x14ac:dyDescent="0.3">
      <c r="A49" t="s">
        <v>228</v>
      </c>
      <c r="B49" t="s">
        <v>83</v>
      </c>
      <c r="C49" t="s">
        <v>114</v>
      </c>
      <c r="D49" t="s">
        <v>114</v>
      </c>
      <c r="E49" t="s">
        <v>115</v>
      </c>
      <c r="F49" t="s">
        <v>62</v>
      </c>
      <c r="G49" t="s">
        <v>106</v>
      </c>
      <c r="H49" t="s">
        <v>16</v>
      </c>
      <c r="I49" s="11">
        <v>45951</v>
      </c>
      <c r="J49" s="12">
        <v>1</v>
      </c>
      <c r="K49" s="11">
        <v>45951.080646574075</v>
      </c>
      <c r="L49" t="s">
        <v>229</v>
      </c>
      <c r="M49" s="12">
        <v>320</v>
      </c>
      <c r="N49" s="12">
        <v>320</v>
      </c>
      <c r="O49" s="12">
        <v>320</v>
      </c>
      <c r="Q49" s="12">
        <v>0</v>
      </c>
      <c r="R49" s="12">
        <v>0</v>
      </c>
      <c r="S49" t="s">
        <v>117</v>
      </c>
      <c r="T49" s="11">
        <v>45951</v>
      </c>
      <c r="U49" s="11">
        <v>45951.077066666665</v>
      </c>
      <c r="V49" t="s">
        <v>173</v>
      </c>
      <c r="W49" t="s">
        <v>83</v>
      </c>
      <c r="X49" t="s">
        <v>118</v>
      </c>
      <c r="Y49" t="s">
        <v>83</v>
      </c>
      <c r="Z49" t="s">
        <v>99</v>
      </c>
      <c r="AA49" t="s">
        <v>83</v>
      </c>
      <c r="AB49" t="s">
        <v>230</v>
      </c>
      <c r="AC49" t="s">
        <v>62</v>
      </c>
      <c r="AD49" t="s">
        <v>67</v>
      </c>
      <c r="AF49" t="s">
        <v>109</v>
      </c>
      <c r="AG49" t="s">
        <v>119</v>
      </c>
      <c r="AR49" t="s">
        <v>80</v>
      </c>
      <c r="BB49" s="14" t="s">
        <v>120</v>
      </c>
      <c r="BC49" s="13">
        <f>IF(AND(OR(Time[[#This Row],[Status]]="Locked",Time[[#This Row],[Status]]="Invoiced"),(Time[[#This Row],[Type]]="Time")), Time[[#This Row],[Invoiced Amount]]/Time[[#This Row],[Time]],"")</f>
        <v>320</v>
      </c>
    </row>
    <row r="50" spans="1:55" x14ac:dyDescent="0.3">
      <c r="A50" t="s">
        <v>231</v>
      </c>
      <c r="B50" t="s">
        <v>83</v>
      </c>
      <c r="C50" t="s">
        <v>114</v>
      </c>
      <c r="D50" t="s">
        <v>114</v>
      </c>
      <c r="E50" t="s">
        <v>115</v>
      </c>
      <c r="F50" t="s">
        <v>62</v>
      </c>
      <c r="G50" t="s">
        <v>106</v>
      </c>
      <c r="H50" t="s">
        <v>16</v>
      </c>
      <c r="I50" s="11">
        <v>45951</v>
      </c>
      <c r="J50" s="12">
        <v>0.2</v>
      </c>
      <c r="K50" s="11">
        <v>45951.080646574075</v>
      </c>
      <c r="L50" t="s">
        <v>229</v>
      </c>
      <c r="M50" s="12">
        <v>320</v>
      </c>
      <c r="N50" s="12">
        <v>64</v>
      </c>
      <c r="O50" s="12">
        <v>64</v>
      </c>
      <c r="Q50" s="12">
        <v>0</v>
      </c>
      <c r="R50" s="12">
        <v>0</v>
      </c>
      <c r="S50" t="s">
        <v>117</v>
      </c>
      <c r="T50" s="11">
        <v>45951</v>
      </c>
      <c r="U50" s="11">
        <v>45951.076013310187</v>
      </c>
      <c r="V50" t="s">
        <v>173</v>
      </c>
      <c r="W50" t="s">
        <v>83</v>
      </c>
      <c r="X50" t="s">
        <v>118</v>
      </c>
      <c r="Y50" t="s">
        <v>83</v>
      </c>
      <c r="Z50" t="s">
        <v>99</v>
      </c>
      <c r="AA50" t="s">
        <v>83</v>
      </c>
      <c r="AB50" t="s">
        <v>230</v>
      </c>
      <c r="AC50" t="s">
        <v>62</v>
      </c>
      <c r="AD50" t="s">
        <v>67</v>
      </c>
      <c r="AF50" t="s">
        <v>109</v>
      </c>
      <c r="AG50" t="s">
        <v>119</v>
      </c>
      <c r="AR50" t="s">
        <v>80</v>
      </c>
      <c r="BB50" s="14" t="s">
        <v>120</v>
      </c>
      <c r="BC50" s="13">
        <f>IF(AND(OR(Time[[#This Row],[Status]]="Locked",Time[[#This Row],[Status]]="Invoiced"),(Time[[#This Row],[Type]]="Time")), Time[[#This Row],[Invoiced Amount]]/Time[[#This Row],[Time]],"")</f>
        <v>320</v>
      </c>
    </row>
    <row r="51" spans="1:55" x14ac:dyDescent="0.3">
      <c r="A51" t="s">
        <v>232</v>
      </c>
      <c r="B51" t="s">
        <v>108</v>
      </c>
      <c r="C51" t="s">
        <v>104</v>
      </c>
      <c r="D51" t="s">
        <v>104</v>
      </c>
      <c r="E51" t="s">
        <v>105</v>
      </c>
      <c r="F51" t="s">
        <v>62</v>
      </c>
      <c r="G51" t="s">
        <v>70</v>
      </c>
      <c r="H51" t="s">
        <v>16</v>
      </c>
      <c r="I51" s="11">
        <v>45951</v>
      </c>
      <c r="J51" s="12">
        <v>0.81666666666666665</v>
      </c>
      <c r="K51" s="11">
        <v>45951.240520798608</v>
      </c>
      <c r="M51" s="12">
        <v>245</v>
      </c>
      <c r="N51" s="12">
        <v>200</v>
      </c>
      <c r="O51" s="12">
        <v>0</v>
      </c>
      <c r="Q51" s="12">
        <v>0</v>
      </c>
      <c r="R51" s="12">
        <v>0</v>
      </c>
      <c r="S51" t="s">
        <v>107</v>
      </c>
      <c r="U51" s="11">
        <v>45951.240520798608</v>
      </c>
      <c r="V51" t="s">
        <v>108</v>
      </c>
      <c r="W51" t="s">
        <v>108</v>
      </c>
      <c r="X51" t="s">
        <v>108</v>
      </c>
      <c r="Y51" t="s">
        <v>95</v>
      </c>
      <c r="Z51" t="s">
        <v>108</v>
      </c>
      <c r="AA51" t="s">
        <v>108</v>
      </c>
      <c r="AB51" t="s">
        <v>66</v>
      </c>
      <c r="AC51" t="s">
        <v>62</v>
      </c>
      <c r="AD51" t="s">
        <v>67</v>
      </c>
      <c r="AF51" t="s">
        <v>109</v>
      </c>
      <c r="AG51" t="s">
        <v>198</v>
      </c>
      <c r="BB51" s="14" t="s">
        <v>199</v>
      </c>
      <c r="BC51" s="13" t="str">
        <f>IF(AND(OR(Time[[#This Row],[Status]]="Locked",Time[[#This Row],[Status]]="Invoiced"),(Time[[#This Row],[Type]]="Time")), Time[[#This Row],[Invoiced Amount]]/Time[[#This Row],[Time]],"")</f>
        <v/>
      </c>
    </row>
    <row r="52" spans="1:55" x14ac:dyDescent="0.3">
      <c r="A52" t="s">
        <v>233</v>
      </c>
      <c r="B52" t="s">
        <v>83</v>
      </c>
      <c r="C52" t="s">
        <v>114</v>
      </c>
      <c r="D52" t="s">
        <v>114</v>
      </c>
      <c r="E52" t="s">
        <v>115</v>
      </c>
      <c r="F52" t="s">
        <v>62</v>
      </c>
      <c r="G52" t="s">
        <v>201</v>
      </c>
      <c r="H52" t="s">
        <v>16</v>
      </c>
      <c r="I52" s="11">
        <v>45951</v>
      </c>
      <c r="J52" s="12">
        <v>1.6666666666666666E-2</v>
      </c>
      <c r="K52" s="11">
        <v>45951.076975543983</v>
      </c>
      <c r="M52" s="12">
        <v>110</v>
      </c>
      <c r="N52" s="12">
        <v>0</v>
      </c>
      <c r="O52" s="12">
        <v>0</v>
      </c>
      <c r="Q52" s="12">
        <v>0</v>
      </c>
      <c r="R52" s="12">
        <v>0</v>
      </c>
      <c r="S52" t="s">
        <v>117</v>
      </c>
      <c r="U52" s="11">
        <v>45951.076502129632</v>
      </c>
      <c r="V52" t="s">
        <v>83</v>
      </c>
      <c r="W52" t="s">
        <v>83</v>
      </c>
      <c r="X52" t="s">
        <v>118</v>
      </c>
      <c r="Y52" t="s">
        <v>83</v>
      </c>
      <c r="Z52" t="s">
        <v>99</v>
      </c>
      <c r="AA52" t="s">
        <v>83</v>
      </c>
      <c r="AB52" t="s">
        <v>66</v>
      </c>
      <c r="AC52" t="s">
        <v>62</v>
      </c>
      <c r="AD52" t="s">
        <v>67</v>
      </c>
      <c r="AF52" t="s">
        <v>109</v>
      </c>
      <c r="AG52" t="s">
        <v>119</v>
      </c>
      <c r="AR52" t="s">
        <v>80</v>
      </c>
      <c r="BB52" s="14" t="s">
        <v>120</v>
      </c>
      <c r="BC52" s="13" t="str">
        <f>IF(AND(OR(Time[[#This Row],[Status]]="Locked",Time[[#This Row],[Status]]="Invoiced"),(Time[[#This Row],[Type]]="Time")), Time[[#This Row],[Invoiced Amount]]/Time[[#This Row],[Time]],"")</f>
        <v/>
      </c>
    </row>
    <row r="53" spans="1:55" x14ac:dyDescent="0.3">
      <c r="A53" t="s">
        <v>234</v>
      </c>
      <c r="B53" t="s">
        <v>99</v>
      </c>
      <c r="C53" t="s">
        <v>157</v>
      </c>
      <c r="D53" t="s">
        <v>157</v>
      </c>
      <c r="E53" t="s">
        <v>158</v>
      </c>
      <c r="F53" t="s">
        <v>62</v>
      </c>
      <c r="G53" t="s">
        <v>63</v>
      </c>
      <c r="H53" t="s">
        <v>16</v>
      </c>
      <c r="I53" s="11">
        <v>45951</v>
      </c>
      <c r="J53" s="12">
        <v>1.6666666666666666E-2</v>
      </c>
      <c r="K53" s="11">
        <v>45951.236884652775</v>
      </c>
      <c r="L53" t="s">
        <v>159</v>
      </c>
      <c r="M53" s="12">
        <v>320</v>
      </c>
      <c r="N53" s="12">
        <v>5.33</v>
      </c>
      <c r="O53" s="12">
        <v>0</v>
      </c>
      <c r="Q53" s="12">
        <v>0</v>
      </c>
      <c r="R53" s="12">
        <v>0</v>
      </c>
      <c r="S53" t="s">
        <v>160</v>
      </c>
      <c r="U53" s="11">
        <v>45951.236680729169</v>
      </c>
      <c r="V53" t="s">
        <v>99</v>
      </c>
      <c r="W53" t="s">
        <v>99</v>
      </c>
      <c r="X53" t="s">
        <v>66</v>
      </c>
      <c r="Y53" t="s">
        <v>65</v>
      </c>
      <c r="Z53" t="s">
        <v>66</v>
      </c>
      <c r="AA53" t="s">
        <v>161</v>
      </c>
      <c r="AB53" t="s">
        <v>66</v>
      </c>
      <c r="AC53" t="s">
        <v>62</v>
      </c>
      <c r="AD53" t="s">
        <v>67</v>
      </c>
      <c r="AF53" t="s">
        <v>68</v>
      </c>
      <c r="AG53" t="s">
        <v>162</v>
      </c>
      <c r="BB53" s="14" t="s">
        <v>163</v>
      </c>
      <c r="BC53" s="13" t="str">
        <f>IF(AND(OR(Time[[#This Row],[Status]]="Locked",Time[[#This Row],[Status]]="Invoiced"),(Time[[#This Row],[Type]]="Time")), Time[[#This Row],[Invoiced Amount]]/Time[[#This Row],[Time]],"")</f>
        <v/>
      </c>
    </row>
    <row r="54" spans="1:55" x14ac:dyDescent="0.3">
      <c r="A54" t="s">
        <v>235</v>
      </c>
      <c r="B54" t="s">
        <v>569</v>
      </c>
      <c r="C54" t="s">
        <v>100</v>
      </c>
      <c r="F54" t="s">
        <v>101</v>
      </c>
      <c r="G54" t="s">
        <v>63</v>
      </c>
      <c r="H54" t="s">
        <v>16</v>
      </c>
      <c r="I54" s="11">
        <v>45950</v>
      </c>
      <c r="J54" s="12">
        <v>0.5</v>
      </c>
      <c r="K54" s="11">
        <v>45949.684124652777</v>
      </c>
      <c r="L54" t="s">
        <v>123</v>
      </c>
      <c r="M54" s="12">
        <v>0</v>
      </c>
      <c r="N54" s="12">
        <v>0</v>
      </c>
      <c r="O54" s="12">
        <v>0</v>
      </c>
      <c r="Q54" s="12">
        <v>0</v>
      </c>
      <c r="R54" s="12">
        <v>0</v>
      </c>
      <c r="U54" s="11">
        <v>45949.684124652777</v>
      </c>
      <c r="V54" t="s">
        <v>124</v>
      </c>
      <c r="W54" t="s">
        <v>124</v>
      </c>
      <c r="AB54" t="s">
        <v>66</v>
      </c>
      <c r="AC54" t="s">
        <v>102</v>
      </c>
      <c r="AD54" t="s">
        <v>67</v>
      </c>
      <c r="AF54" t="s">
        <v>68</v>
      </c>
      <c r="BC54" s="13" t="str">
        <f>IF(AND(OR(Time[[#This Row],[Status]]="Locked",Time[[#This Row],[Status]]="Invoiced"),(Time[[#This Row],[Type]]="Time")), Time[[#This Row],[Invoiced Amount]]/Time[[#This Row],[Time]],"")</f>
        <v/>
      </c>
    </row>
    <row r="55" spans="1:55" x14ac:dyDescent="0.3">
      <c r="A55" t="s">
        <v>236</v>
      </c>
      <c r="B55" t="s">
        <v>83</v>
      </c>
      <c r="C55" t="s">
        <v>100</v>
      </c>
      <c r="F55" t="s">
        <v>237</v>
      </c>
      <c r="G55" t="s">
        <v>70</v>
      </c>
      <c r="H55" t="s">
        <v>16</v>
      </c>
      <c r="I55" s="11">
        <v>45950</v>
      </c>
      <c r="J55" s="12">
        <v>3</v>
      </c>
      <c r="K55" s="11">
        <v>45950.234103773146</v>
      </c>
      <c r="M55" s="12">
        <v>0</v>
      </c>
      <c r="N55" s="12">
        <v>0</v>
      </c>
      <c r="O55" s="12">
        <v>0</v>
      </c>
      <c r="Q55" s="12">
        <v>0</v>
      </c>
      <c r="R55" s="12">
        <v>0</v>
      </c>
      <c r="U55" s="11">
        <v>45950.234103773146</v>
      </c>
      <c r="V55" t="s">
        <v>83</v>
      </c>
      <c r="W55" t="s">
        <v>83</v>
      </c>
      <c r="AB55" t="s">
        <v>66</v>
      </c>
      <c r="AC55" t="s">
        <v>238</v>
      </c>
      <c r="AD55" t="s">
        <v>67</v>
      </c>
      <c r="AF55" t="s">
        <v>68</v>
      </c>
      <c r="BC55" s="13" t="str">
        <f>IF(AND(OR(Time[[#This Row],[Status]]="Locked",Time[[#This Row],[Status]]="Invoiced"),(Time[[#This Row],[Type]]="Time")), Time[[#This Row],[Invoiced Amount]]/Time[[#This Row],[Time]],"")</f>
        <v/>
      </c>
    </row>
    <row r="56" spans="1:55" x14ac:dyDescent="0.3">
      <c r="A56" t="s">
        <v>239</v>
      </c>
      <c r="B56" t="s">
        <v>71</v>
      </c>
      <c r="C56" t="s">
        <v>114</v>
      </c>
      <c r="D56" t="s">
        <v>114</v>
      </c>
      <c r="E56" t="s">
        <v>136</v>
      </c>
      <c r="F56" t="s">
        <v>62</v>
      </c>
      <c r="G56" t="s">
        <v>63</v>
      </c>
      <c r="H56" t="s">
        <v>16</v>
      </c>
      <c r="I56" s="11">
        <v>45950</v>
      </c>
      <c r="J56" s="12">
        <v>1</v>
      </c>
      <c r="K56" s="11">
        <v>45950.237183935184</v>
      </c>
      <c r="L56" t="s">
        <v>240</v>
      </c>
      <c r="M56" s="12">
        <v>110</v>
      </c>
      <c r="N56" s="12">
        <v>110</v>
      </c>
      <c r="O56" s="12">
        <v>0</v>
      </c>
      <c r="Q56" s="12">
        <v>0</v>
      </c>
      <c r="R56" s="12">
        <v>0</v>
      </c>
      <c r="S56" t="s">
        <v>117</v>
      </c>
      <c r="U56" s="11">
        <v>45950.237183935184</v>
      </c>
      <c r="V56" t="s">
        <v>71</v>
      </c>
      <c r="W56" t="s">
        <v>71</v>
      </c>
      <c r="X56" t="s">
        <v>118</v>
      </c>
      <c r="Y56" t="s">
        <v>83</v>
      </c>
      <c r="Z56" t="s">
        <v>66</v>
      </c>
      <c r="AA56" t="s">
        <v>83</v>
      </c>
      <c r="AB56" t="s">
        <v>66</v>
      </c>
      <c r="AC56" t="s">
        <v>62</v>
      </c>
      <c r="AD56" t="s">
        <v>67</v>
      </c>
      <c r="AF56" t="s">
        <v>68</v>
      </c>
      <c r="AG56" t="s">
        <v>137</v>
      </c>
      <c r="AI56" t="s">
        <v>138</v>
      </c>
      <c r="BB56" s="14" t="s">
        <v>139</v>
      </c>
      <c r="BC56" s="13" t="str">
        <f>IF(AND(OR(Time[[#This Row],[Status]]="Locked",Time[[#This Row],[Status]]="Invoiced"),(Time[[#This Row],[Type]]="Time")), Time[[#This Row],[Invoiced Amount]]/Time[[#This Row],[Time]],"")</f>
        <v/>
      </c>
    </row>
    <row r="57" spans="1:55" x14ac:dyDescent="0.3">
      <c r="A57" t="s">
        <v>241</v>
      </c>
      <c r="B57" t="s">
        <v>118</v>
      </c>
      <c r="C57" t="s">
        <v>114</v>
      </c>
      <c r="D57" t="s">
        <v>114</v>
      </c>
      <c r="E57" t="s">
        <v>136</v>
      </c>
      <c r="F57" t="s">
        <v>62</v>
      </c>
      <c r="G57" t="s">
        <v>63</v>
      </c>
      <c r="H57" t="s">
        <v>16</v>
      </c>
      <c r="I57" s="11">
        <v>45950</v>
      </c>
      <c r="J57" s="12">
        <v>0.25</v>
      </c>
      <c r="K57" s="11">
        <v>45950.237184884259</v>
      </c>
      <c r="L57" t="s">
        <v>242</v>
      </c>
      <c r="M57" s="12">
        <v>110</v>
      </c>
      <c r="N57" s="12">
        <v>27.5</v>
      </c>
      <c r="O57" s="12">
        <v>0</v>
      </c>
      <c r="Q57" s="12">
        <v>0</v>
      </c>
      <c r="R57" s="12">
        <v>0</v>
      </c>
      <c r="S57" t="s">
        <v>117</v>
      </c>
      <c r="U57" s="11">
        <v>45950.237184884259</v>
      </c>
      <c r="V57" t="s">
        <v>118</v>
      </c>
      <c r="W57" t="s">
        <v>118</v>
      </c>
      <c r="X57" t="s">
        <v>118</v>
      </c>
      <c r="Y57" t="s">
        <v>83</v>
      </c>
      <c r="Z57" t="s">
        <v>66</v>
      </c>
      <c r="AA57" t="s">
        <v>83</v>
      </c>
      <c r="AB57" t="s">
        <v>66</v>
      </c>
      <c r="AC57" t="s">
        <v>62</v>
      </c>
      <c r="AD57" t="s">
        <v>67</v>
      </c>
      <c r="AF57" t="s">
        <v>68</v>
      </c>
      <c r="AG57" t="s">
        <v>137</v>
      </c>
      <c r="AI57" t="s">
        <v>138</v>
      </c>
      <c r="BB57" s="14" t="s">
        <v>139</v>
      </c>
      <c r="BC57" s="13" t="str">
        <f>IF(AND(OR(Time[[#This Row],[Status]]="Locked",Time[[#This Row],[Status]]="Invoiced"),(Time[[#This Row],[Type]]="Time")), Time[[#This Row],[Invoiced Amount]]/Time[[#This Row],[Time]],"")</f>
        <v/>
      </c>
    </row>
    <row r="58" spans="1:55" x14ac:dyDescent="0.3">
      <c r="A58" t="s">
        <v>243</v>
      </c>
      <c r="B58" t="s">
        <v>118</v>
      </c>
      <c r="C58" t="s">
        <v>114</v>
      </c>
      <c r="D58" t="s">
        <v>114</v>
      </c>
      <c r="E58" t="s">
        <v>136</v>
      </c>
      <c r="F58" t="s">
        <v>62</v>
      </c>
      <c r="G58" t="s">
        <v>63</v>
      </c>
      <c r="H58" t="s">
        <v>16</v>
      </c>
      <c r="I58" s="11">
        <v>45950</v>
      </c>
      <c r="J58" s="12">
        <v>0.25</v>
      </c>
      <c r="K58" s="11">
        <v>45950.236792152777</v>
      </c>
      <c r="L58" t="s">
        <v>242</v>
      </c>
      <c r="M58" s="12">
        <v>110</v>
      </c>
      <c r="N58" s="12">
        <v>27.5</v>
      </c>
      <c r="O58" s="12">
        <v>0</v>
      </c>
      <c r="Q58" s="12">
        <v>0</v>
      </c>
      <c r="R58" s="12">
        <v>0</v>
      </c>
      <c r="S58" t="s">
        <v>117</v>
      </c>
      <c r="U58" s="11">
        <v>45950.236792152777</v>
      </c>
      <c r="V58" t="s">
        <v>118</v>
      </c>
      <c r="W58" t="s">
        <v>118</v>
      </c>
      <c r="X58" t="s">
        <v>118</v>
      </c>
      <c r="Y58" t="s">
        <v>83</v>
      </c>
      <c r="Z58" t="s">
        <v>66</v>
      </c>
      <c r="AA58" t="s">
        <v>83</v>
      </c>
      <c r="AB58" t="s">
        <v>66</v>
      </c>
      <c r="AC58" t="s">
        <v>62</v>
      </c>
      <c r="AD58" t="s">
        <v>67</v>
      </c>
      <c r="AF58" t="s">
        <v>68</v>
      </c>
      <c r="AG58" t="s">
        <v>137</v>
      </c>
      <c r="AI58" t="s">
        <v>138</v>
      </c>
      <c r="BB58" s="14" t="s">
        <v>139</v>
      </c>
      <c r="BC58" s="13" t="str">
        <f>IF(AND(OR(Time[[#This Row],[Status]]="Locked",Time[[#This Row],[Status]]="Invoiced"),(Time[[#This Row],[Type]]="Time")), Time[[#This Row],[Invoiced Amount]]/Time[[#This Row],[Time]],"")</f>
        <v/>
      </c>
    </row>
    <row r="59" spans="1:55" x14ac:dyDescent="0.3">
      <c r="A59" t="s">
        <v>244</v>
      </c>
      <c r="B59" t="s">
        <v>118</v>
      </c>
      <c r="C59" t="s">
        <v>114</v>
      </c>
      <c r="D59" t="s">
        <v>114</v>
      </c>
      <c r="E59" t="s">
        <v>136</v>
      </c>
      <c r="F59" t="s">
        <v>62</v>
      </c>
      <c r="G59" t="s">
        <v>63</v>
      </c>
      <c r="H59" t="s">
        <v>16</v>
      </c>
      <c r="I59" s="11">
        <v>45950</v>
      </c>
      <c r="J59" s="12">
        <v>0.25</v>
      </c>
      <c r="K59" s="11">
        <v>45950.237183657409</v>
      </c>
      <c r="L59" t="s">
        <v>245</v>
      </c>
      <c r="M59" s="12">
        <v>110</v>
      </c>
      <c r="N59" s="12">
        <v>27.5</v>
      </c>
      <c r="O59" s="12">
        <v>0</v>
      </c>
      <c r="Q59" s="12">
        <v>0</v>
      </c>
      <c r="R59" s="12">
        <v>0</v>
      </c>
      <c r="S59" t="s">
        <v>117</v>
      </c>
      <c r="U59" s="11">
        <v>45950.237183657409</v>
      </c>
      <c r="V59" t="s">
        <v>118</v>
      </c>
      <c r="W59" t="s">
        <v>118</v>
      </c>
      <c r="X59" t="s">
        <v>118</v>
      </c>
      <c r="Y59" t="s">
        <v>83</v>
      </c>
      <c r="Z59" t="s">
        <v>66</v>
      </c>
      <c r="AA59" t="s">
        <v>83</v>
      </c>
      <c r="AB59" t="s">
        <v>66</v>
      </c>
      <c r="AC59" t="s">
        <v>62</v>
      </c>
      <c r="AD59" t="s">
        <v>67</v>
      </c>
      <c r="AF59" t="s">
        <v>68</v>
      </c>
      <c r="AG59" t="s">
        <v>137</v>
      </c>
      <c r="AI59" t="s">
        <v>138</v>
      </c>
      <c r="BB59" s="14" t="s">
        <v>139</v>
      </c>
      <c r="BC59" s="13" t="str">
        <f>IF(AND(OR(Time[[#This Row],[Status]]="Locked",Time[[#This Row],[Status]]="Invoiced"),(Time[[#This Row],[Type]]="Time")), Time[[#This Row],[Invoiced Amount]]/Time[[#This Row],[Time]],"")</f>
        <v/>
      </c>
    </row>
    <row r="60" spans="1:55" x14ac:dyDescent="0.3">
      <c r="A60" t="s">
        <v>246</v>
      </c>
      <c r="B60" t="s">
        <v>118</v>
      </c>
      <c r="C60" t="s">
        <v>114</v>
      </c>
      <c r="D60" t="s">
        <v>114</v>
      </c>
      <c r="E60" t="s">
        <v>136</v>
      </c>
      <c r="F60" t="s">
        <v>62</v>
      </c>
      <c r="G60" t="s">
        <v>63</v>
      </c>
      <c r="H60" t="s">
        <v>16</v>
      </c>
      <c r="I60" s="11">
        <v>45950</v>
      </c>
      <c r="J60" s="12">
        <v>0.25</v>
      </c>
      <c r="K60" s="11">
        <v>45950.236791574076</v>
      </c>
      <c r="L60" t="s">
        <v>247</v>
      </c>
      <c r="M60" s="12">
        <v>110</v>
      </c>
      <c r="N60" s="12">
        <v>27.5</v>
      </c>
      <c r="O60" s="12">
        <v>0</v>
      </c>
      <c r="Q60" s="12">
        <v>0</v>
      </c>
      <c r="R60" s="12">
        <v>0</v>
      </c>
      <c r="S60" t="s">
        <v>117</v>
      </c>
      <c r="U60" s="11">
        <v>45950.236791574076</v>
      </c>
      <c r="V60" t="s">
        <v>118</v>
      </c>
      <c r="W60" t="s">
        <v>118</v>
      </c>
      <c r="X60" t="s">
        <v>118</v>
      </c>
      <c r="Y60" t="s">
        <v>83</v>
      </c>
      <c r="Z60" t="s">
        <v>66</v>
      </c>
      <c r="AA60" t="s">
        <v>83</v>
      </c>
      <c r="AB60" t="s">
        <v>66</v>
      </c>
      <c r="AC60" t="s">
        <v>62</v>
      </c>
      <c r="AD60" t="s">
        <v>67</v>
      </c>
      <c r="AF60" t="s">
        <v>68</v>
      </c>
      <c r="AG60" t="s">
        <v>137</v>
      </c>
      <c r="AI60" t="s">
        <v>138</v>
      </c>
      <c r="BB60" s="14" t="s">
        <v>139</v>
      </c>
      <c r="BC60" s="13" t="str">
        <f>IF(AND(OR(Time[[#This Row],[Status]]="Locked",Time[[#This Row],[Status]]="Invoiced"),(Time[[#This Row],[Type]]="Time")), Time[[#This Row],[Invoiced Amount]]/Time[[#This Row],[Time]],"")</f>
        <v/>
      </c>
    </row>
    <row r="61" spans="1:55" x14ac:dyDescent="0.3">
      <c r="A61" t="s">
        <v>248</v>
      </c>
      <c r="B61" t="s">
        <v>71</v>
      </c>
      <c r="C61" t="s">
        <v>114</v>
      </c>
      <c r="D61" t="s">
        <v>114</v>
      </c>
      <c r="E61" t="s">
        <v>136</v>
      </c>
      <c r="F61" t="s">
        <v>62</v>
      </c>
      <c r="G61" t="s">
        <v>63</v>
      </c>
      <c r="H61" t="s">
        <v>16</v>
      </c>
      <c r="I61" s="11">
        <v>45950</v>
      </c>
      <c r="J61" s="12">
        <v>1</v>
      </c>
      <c r="K61" s="11">
        <v>45950.236792592594</v>
      </c>
      <c r="L61" t="s">
        <v>240</v>
      </c>
      <c r="M61" s="12">
        <v>110</v>
      </c>
      <c r="N61" s="12">
        <v>110</v>
      </c>
      <c r="O61" s="12">
        <v>0</v>
      </c>
      <c r="Q61" s="12">
        <v>0</v>
      </c>
      <c r="R61" s="12">
        <v>0</v>
      </c>
      <c r="S61" t="s">
        <v>117</v>
      </c>
      <c r="U61" s="11">
        <v>45950.236792592594</v>
      </c>
      <c r="V61" t="s">
        <v>71</v>
      </c>
      <c r="W61" t="s">
        <v>71</v>
      </c>
      <c r="X61" t="s">
        <v>118</v>
      </c>
      <c r="Y61" t="s">
        <v>83</v>
      </c>
      <c r="Z61" t="s">
        <v>66</v>
      </c>
      <c r="AA61" t="s">
        <v>83</v>
      </c>
      <c r="AB61" t="s">
        <v>66</v>
      </c>
      <c r="AC61" t="s">
        <v>62</v>
      </c>
      <c r="AD61" t="s">
        <v>67</v>
      </c>
      <c r="AF61" t="s">
        <v>68</v>
      </c>
      <c r="AG61" t="s">
        <v>137</v>
      </c>
      <c r="AI61" t="s">
        <v>138</v>
      </c>
      <c r="BB61" s="14" t="s">
        <v>139</v>
      </c>
      <c r="BC61" s="13" t="str">
        <f>IF(AND(OR(Time[[#This Row],[Status]]="Locked",Time[[#This Row],[Status]]="Invoiced"),(Time[[#This Row],[Type]]="Time")), Time[[#This Row],[Invoiced Amount]]/Time[[#This Row],[Time]],"")</f>
        <v/>
      </c>
    </row>
    <row r="62" spans="1:55" x14ac:dyDescent="0.3">
      <c r="A62" t="s">
        <v>249</v>
      </c>
      <c r="B62" t="s">
        <v>118</v>
      </c>
      <c r="C62" t="s">
        <v>100</v>
      </c>
      <c r="F62" t="s">
        <v>101</v>
      </c>
      <c r="G62" t="s">
        <v>63</v>
      </c>
      <c r="H62" t="s">
        <v>16</v>
      </c>
      <c r="I62" s="11">
        <v>45950</v>
      </c>
      <c r="J62" s="12">
        <v>0.5</v>
      </c>
      <c r="K62" s="11">
        <v>45949.684116388889</v>
      </c>
      <c r="L62" t="s">
        <v>123</v>
      </c>
      <c r="M62" s="12">
        <v>0</v>
      </c>
      <c r="N62" s="12">
        <v>0</v>
      </c>
      <c r="O62" s="12">
        <v>0</v>
      </c>
      <c r="Q62" s="12">
        <v>0</v>
      </c>
      <c r="R62" s="12">
        <v>0</v>
      </c>
      <c r="U62" s="11">
        <v>45949.684116388889</v>
      </c>
      <c r="V62" t="s">
        <v>124</v>
      </c>
      <c r="W62" t="s">
        <v>124</v>
      </c>
      <c r="AB62" t="s">
        <v>66</v>
      </c>
      <c r="AC62" t="s">
        <v>102</v>
      </c>
      <c r="AD62" t="s">
        <v>67</v>
      </c>
      <c r="AF62" t="s">
        <v>68</v>
      </c>
      <c r="BC62" s="13" t="str">
        <f>IF(AND(OR(Time[[#This Row],[Status]]="Locked",Time[[#This Row],[Status]]="Invoiced"),(Time[[#This Row],[Type]]="Time")), Time[[#This Row],[Invoiced Amount]]/Time[[#This Row],[Time]],"")</f>
        <v/>
      </c>
    </row>
    <row r="63" spans="1:55" x14ac:dyDescent="0.3">
      <c r="A63" t="s">
        <v>250</v>
      </c>
      <c r="B63" t="s">
        <v>134</v>
      </c>
      <c r="C63" t="s">
        <v>100</v>
      </c>
      <c r="F63" t="s">
        <v>101</v>
      </c>
      <c r="G63" t="s">
        <v>63</v>
      </c>
      <c r="H63" t="s">
        <v>16</v>
      </c>
      <c r="I63" s="11">
        <v>45950</v>
      </c>
      <c r="J63" s="12">
        <v>0.5</v>
      </c>
      <c r="K63" s="11">
        <v>45949.684310706019</v>
      </c>
      <c r="L63" t="s">
        <v>123</v>
      </c>
      <c r="M63" s="12">
        <v>0</v>
      </c>
      <c r="N63" s="12">
        <v>0</v>
      </c>
      <c r="O63" s="12">
        <v>0</v>
      </c>
      <c r="Q63" s="12">
        <v>0</v>
      </c>
      <c r="R63" s="12">
        <v>0</v>
      </c>
      <c r="U63" s="11">
        <v>45949.684310706019</v>
      </c>
      <c r="V63" t="s">
        <v>124</v>
      </c>
      <c r="W63" t="s">
        <v>124</v>
      </c>
      <c r="AB63" t="s">
        <v>66</v>
      </c>
      <c r="AC63" t="s">
        <v>102</v>
      </c>
      <c r="AD63" t="s">
        <v>67</v>
      </c>
      <c r="AF63" t="s">
        <v>68</v>
      </c>
      <c r="BC63" s="13" t="str">
        <f>IF(AND(OR(Time[[#This Row],[Status]]="Locked",Time[[#This Row],[Status]]="Invoiced"),(Time[[#This Row],[Type]]="Time")), Time[[#This Row],[Invoiced Amount]]/Time[[#This Row],[Time]],"")</f>
        <v/>
      </c>
    </row>
    <row r="64" spans="1:55" x14ac:dyDescent="0.3">
      <c r="A64" t="s">
        <v>251</v>
      </c>
      <c r="B64" t="s">
        <v>83</v>
      </c>
      <c r="C64" t="s">
        <v>100</v>
      </c>
      <c r="F64" t="s">
        <v>252</v>
      </c>
      <c r="G64" t="s">
        <v>70</v>
      </c>
      <c r="H64" t="s">
        <v>16</v>
      </c>
      <c r="I64" s="11">
        <v>45950</v>
      </c>
      <c r="J64" s="12">
        <v>0.5</v>
      </c>
      <c r="K64" s="11">
        <v>45950.233894363424</v>
      </c>
      <c r="M64" s="12">
        <v>0</v>
      </c>
      <c r="N64" s="12">
        <v>0</v>
      </c>
      <c r="O64" s="12">
        <v>0</v>
      </c>
      <c r="Q64" s="12">
        <v>0</v>
      </c>
      <c r="R64" s="12">
        <v>0</v>
      </c>
      <c r="U64" s="11">
        <v>45950.233894363424</v>
      </c>
      <c r="V64" t="s">
        <v>83</v>
      </c>
      <c r="W64" t="s">
        <v>83</v>
      </c>
      <c r="AB64" t="s">
        <v>66</v>
      </c>
      <c r="AC64" t="s">
        <v>102</v>
      </c>
      <c r="AD64" t="s">
        <v>67</v>
      </c>
      <c r="AF64" t="s">
        <v>68</v>
      </c>
      <c r="BC64" s="13" t="str">
        <f>IF(AND(OR(Time[[#This Row],[Status]]="Locked",Time[[#This Row],[Status]]="Invoiced"),(Time[[#This Row],[Type]]="Time")), Time[[#This Row],[Invoiced Amount]]/Time[[#This Row],[Time]],"")</f>
        <v/>
      </c>
    </row>
    <row r="65" spans="1:55" x14ac:dyDescent="0.3">
      <c r="A65" t="s">
        <v>253</v>
      </c>
      <c r="B65" t="s">
        <v>71</v>
      </c>
      <c r="C65" t="s">
        <v>114</v>
      </c>
      <c r="D65" t="s">
        <v>114</v>
      </c>
      <c r="E65" t="s">
        <v>136</v>
      </c>
      <c r="F65" t="s">
        <v>62</v>
      </c>
      <c r="G65" t="s">
        <v>63</v>
      </c>
      <c r="H65" t="s">
        <v>16</v>
      </c>
      <c r="I65" s="11">
        <v>45950</v>
      </c>
      <c r="J65" s="12">
        <v>0.25</v>
      </c>
      <c r="K65" s="11">
        <v>45950.23718142361</v>
      </c>
      <c r="L65" t="s">
        <v>189</v>
      </c>
      <c r="M65" s="12">
        <v>110</v>
      </c>
      <c r="N65" s="12">
        <v>27.5</v>
      </c>
      <c r="O65" s="12">
        <v>0</v>
      </c>
      <c r="Q65" s="12">
        <v>0</v>
      </c>
      <c r="R65" s="12">
        <v>0</v>
      </c>
      <c r="S65" t="s">
        <v>117</v>
      </c>
      <c r="U65" s="11">
        <v>45950.23718142361</v>
      </c>
      <c r="V65" t="s">
        <v>71</v>
      </c>
      <c r="W65" t="s">
        <v>71</v>
      </c>
      <c r="X65" t="s">
        <v>118</v>
      </c>
      <c r="Y65" t="s">
        <v>83</v>
      </c>
      <c r="Z65" t="s">
        <v>66</v>
      </c>
      <c r="AA65" t="s">
        <v>83</v>
      </c>
      <c r="AB65" t="s">
        <v>66</v>
      </c>
      <c r="AC65" t="s">
        <v>62</v>
      </c>
      <c r="AD65" t="s">
        <v>67</v>
      </c>
      <c r="AF65" t="s">
        <v>68</v>
      </c>
      <c r="AG65" t="s">
        <v>137</v>
      </c>
      <c r="AI65" t="s">
        <v>138</v>
      </c>
      <c r="BB65" s="14" t="s">
        <v>139</v>
      </c>
      <c r="BC65" s="13" t="str">
        <f>IF(AND(OR(Time[[#This Row],[Status]]="Locked",Time[[#This Row],[Status]]="Invoiced"),(Time[[#This Row],[Type]]="Time")), Time[[#This Row],[Invoiced Amount]]/Time[[#This Row],[Time]],"")</f>
        <v/>
      </c>
    </row>
    <row r="66" spans="1:55" x14ac:dyDescent="0.3">
      <c r="A66" t="s">
        <v>254</v>
      </c>
      <c r="B66" t="s">
        <v>118</v>
      </c>
      <c r="C66" t="s">
        <v>114</v>
      </c>
      <c r="D66" t="s">
        <v>114</v>
      </c>
      <c r="E66" t="s">
        <v>136</v>
      </c>
      <c r="F66" t="s">
        <v>62</v>
      </c>
      <c r="G66" t="s">
        <v>63</v>
      </c>
      <c r="H66" t="s">
        <v>16</v>
      </c>
      <c r="I66" s="11">
        <v>45950</v>
      </c>
      <c r="J66" s="12">
        <v>0.25</v>
      </c>
      <c r="K66" s="11">
        <v>45950.236793136573</v>
      </c>
      <c r="L66" t="s">
        <v>245</v>
      </c>
      <c r="M66" s="12">
        <v>110</v>
      </c>
      <c r="N66" s="12">
        <v>27.5</v>
      </c>
      <c r="O66" s="12">
        <v>0</v>
      </c>
      <c r="Q66" s="12">
        <v>0</v>
      </c>
      <c r="R66" s="12">
        <v>0</v>
      </c>
      <c r="S66" t="s">
        <v>117</v>
      </c>
      <c r="U66" s="11">
        <v>45950.236793136573</v>
      </c>
      <c r="V66" t="s">
        <v>118</v>
      </c>
      <c r="W66" t="s">
        <v>118</v>
      </c>
      <c r="X66" t="s">
        <v>118</v>
      </c>
      <c r="Y66" t="s">
        <v>83</v>
      </c>
      <c r="Z66" t="s">
        <v>66</v>
      </c>
      <c r="AA66" t="s">
        <v>83</v>
      </c>
      <c r="AB66" t="s">
        <v>66</v>
      </c>
      <c r="AC66" t="s">
        <v>62</v>
      </c>
      <c r="AD66" t="s">
        <v>67</v>
      </c>
      <c r="AF66" t="s">
        <v>68</v>
      </c>
      <c r="AG66" t="s">
        <v>137</v>
      </c>
      <c r="AI66" t="s">
        <v>138</v>
      </c>
      <c r="BB66" s="14" t="s">
        <v>139</v>
      </c>
      <c r="BC66" s="13" t="str">
        <f>IF(AND(OR(Time[[#This Row],[Status]]="Locked",Time[[#This Row],[Status]]="Invoiced"),(Time[[#This Row],[Type]]="Time")), Time[[#This Row],[Invoiced Amount]]/Time[[#This Row],[Time]],"")</f>
        <v/>
      </c>
    </row>
    <row r="67" spans="1:55" x14ac:dyDescent="0.3">
      <c r="A67" t="s">
        <v>255</v>
      </c>
      <c r="B67" t="s">
        <v>89</v>
      </c>
      <c r="C67" t="s">
        <v>100</v>
      </c>
      <c r="F67" t="s">
        <v>101</v>
      </c>
      <c r="G67" t="s">
        <v>63</v>
      </c>
      <c r="H67" t="s">
        <v>16</v>
      </c>
      <c r="I67" s="11">
        <v>45950</v>
      </c>
      <c r="J67" s="12">
        <v>0.5</v>
      </c>
      <c r="K67" s="11">
        <v>45949.684333969904</v>
      </c>
      <c r="L67" t="s">
        <v>123</v>
      </c>
      <c r="M67" s="12">
        <v>0</v>
      </c>
      <c r="N67" s="12">
        <v>0</v>
      </c>
      <c r="O67" s="12">
        <v>0</v>
      </c>
      <c r="Q67" s="12">
        <v>0</v>
      </c>
      <c r="R67" s="12">
        <v>0</v>
      </c>
      <c r="U67" s="11">
        <v>45949.684333969904</v>
      </c>
      <c r="V67" t="s">
        <v>124</v>
      </c>
      <c r="W67" t="s">
        <v>124</v>
      </c>
      <c r="AB67" t="s">
        <v>66</v>
      </c>
      <c r="AC67" t="s">
        <v>102</v>
      </c>
      <c r="AD67" t="s">
        <v>67</v>
      </c>
      <c r="AF67" t="s">
        <v>68</v>
      </c>
      <c r="BC67" s="13" t="str">
        <f>IF(AND(OR(Time[[#This Row],[Status]]="Locked",Time[[#This Row],[Status]]="Invoiced"),(Time[[#This Row],[Type]]="Time")), Time[[#This Row],[Invoiced Amount]]/Time[[#This Row],[Time]],"")</f>
        <v/>
      </c>
    </row>
    <row r="68" spans="1:55" x14ac:dyDescent="0.3">
      <c r="A68" t="s">
        <v>256</v>
      </c>
      <c r="B68" t="s">
        <v>71</v>
      </c>
      <c r="C68" t="s">
        <v>114</v>
      </c>
      <c r="D68" t="s">
        <v>114</v>
      </c>
      <c r="E68" t="s">
        <v>136</v>
      </c>
      <c r="F68" t="s">
        <v>62</v>
      </c>
      <c r="G68" t="s">
        <v>63</v>
      </c>
      <c r="H68" t="s">
        <v>16</v>
      </c>
      <c r="I68" s="11">
        <v>45950</v>
      </c>
      <c r="J68" s="12">
        <v>3.75</v>
      </c>
      <c r="K68" s="11">
        <v>45950.237183055557</v>
      </c>
      <c r="L68" t="s">
        <v>189</v>
      </c>
      <c r="M68" s="12">
        <v>110</v>
      </c>
      <c r="N68" s="12">
        <v>412.5</v>
      </c>
      <c r="O68" s="12">
        <v>0</v>
      </c>
      <c r="Q68" s="12">
        <v>0</v>
      </c>
      <c r="R68" s="12">
        <v>0</v>
      </c>
      <c r="S68" t="s">
        <v>117</v>
      </c>
      <c r="U68" s="11">
        <v>45950.237183055557</v>
      </c>
      <c r="V68" t="s">
        <v>71</v>
      </c>
      <c r="W68" t="s">
        <v>71</v>
      </c>
      <c r="X68" t="s">
        <v>118</v>
      </c>
      <c r="Y68" t="s">
        <v>83</v>
      </c>
      <c r="Z68" t="s">
        <v>66</v>
      </c>
      <c r="AA68" t="s">
        <v>83</v>
      </c>
      <c r="AB68" t="s">
        <v>66</v>
      </c>
      <c r="AC68" t="s">
        <v>62</v>
      </c>
      <c r="AD68" t="s">
        <v>67</v>
      </c>
      <c r="AF68" t="s">
        <v>68</v>
      </c>
      <c r="AG68" t="s">
        <v>137</v>
      </c>
      <c r="AI68" t="s">
        <v>138</v>
      </c>
      <c r="BB68" s="14" t="s">
        <v>139</v>
      </c>
      <c r="BC68" s="13" t="str">
        <f>IF(AND(OR(Time[[#This Row],[Status]]="Locked",Time[[#This Row],[Status]]="Invoiced"),(Time[[#This Row],[Type]]="Time")), Time[[#This Row],[Invoiced Amount]]/Time[[#This Row],[Time]],"")</f>
        <v/>
      </c>
    </row>
    <row r="69" spans="1:55" x14ac:dyDescent="0.3">
      <c r="A69" t="s">
        <v>257</v>
      </c>
      <c r="B69" t="s">
        <v>89</v>
      </c>
      <c r="C69" t="s">
        <v>90</v>
      </c>
      <c r="D69" t="s">
        <v>90</v>
      </c>
      <c r="E69" t="s">
        <v>188</v>
      </c>
      <c r="F69" t="s">
        <v>62</v>
      </c>
      <c r="G69" t="s">
        <v>63</v>
      </c>
      <c r="H69" t="s">
        <v>16</v>
      </c>
      <c r="I69" s="11">
        <v>45950</v>
      </c>
      <c r="J69" s="12">
        <v>1.6666666666666666E-2</v>
      </c>
      <c r="K69" s="11">
        <v>45950.15923005787</v>
      </c>
      <c r="L69" t="s">
        <v>258</v>
      </c>
      <c r="M69" s="12">
        <v>360</v>
      </c>
      <c r="N69" s="12">
        <v>6</v>
      </c>
      <c r="O69" s="12">
        <v>0</v>
      </c>
      <c r="Q69" s="12">
        <v>0</v>
      </c>
      <c r="R69" s="12">
        <v>0</v>
      </c>
      <c r="S69" t="s">
        <v>94</v>
      </c>
      <c r="U69" s="11">
        <v>45950.159086921296</v>
      </c>
      <c r="V69" t="s">
        <v>89</v>
      </c>
      <c r="W69" t="s">
        <v>89</v>
      </c>
      <c r="X69" t="s">
        <v>95</v>
      </c>
      <c r="Y69" t="s">
        <v>89</v>
      </c>
      <c r="Z69" t="s">
        <v>127</v>
      </c>
      <c r="AA69" t="s">
        <v>99</v>
      </c>
      <c r="AB69" t="s">
        <v>66</v>
      </c>
      <c r="AC69" t="s">
        <v>62</v>
      </c>
      <c r="AD69" t="s">
        <v>67</v>
      </c>
      <c r="AF69" t="s">
        <v>68</v>
      </c>
      <c r="AG69" t="s">
        <v>190</v>
      </c>
      <c r="BB69" s="14" t="s">
        <v>191</v>
      </c>
      <c r="BC69" s="13" t="str">
        <f>IF(AND(OR(Time[[#This Row],[Status]]="Locked",Time[[#This Row],[Status]]="Invoiced"),(Time[[#This Row],[Type]]="Time")), Time[[#This Row],[Invoiced Amount]]/Time[[#This Row],[Time]],"")</f>
        <v/>
      </c>
    </row>
    <row r="70" spans="1:55" x14ac:dyDescent="0.3">
      <c r="A70" t="s">
        <v>259</v>
      </c>
      <c r="B70" t="s">
        <v>71</v>
      </c>
      <c r="C70" t="s">
        <v>114</v>
      </c>
      <c r="D70" t="s">
        <v>114</v>
      </c>
      <c r="E70" t="s">
        <v>136</v>
      </c>
      <c r="F70" t="s">
        <v>62</v>
      </c>
      <c r="G70" t="s">
        <v>63</v>
      </c>
      <c r="H70" t="s">
        <v>16</v>
      </c>
      <c r="I70" s="11">
        <v>45950</v>
      </c>
      <c r="J70" s="12">
        <v>0.25</v>
      </c>
      <c r="K70" s="11">
        <v>45950.237182337965</v>
      </c>
      <c r="L70" t="s">
        <v>189</v>
      </c>
      <c r="M70" s="12">
        <v>110</v>
      </c>
      <c r="N70" s="12">
        <v>27.5</v>
      </c>
      <c r="O70" s="12">
        <v>0</v>
      </c>
      <c r="Q70" s="12">
        <v>0</v>
      </c>
      <c r="R70" s="12">
        <v>0</v>
      </c>
      <c r="S70" t="s">
        <v>117</v>
      </c>
      <c r="U70" s="11">
        <v>45950.237182337965</v>
      </c>
      <c r="V70" t="s">
        <v>71</v>
      </c>
      <c r="W70" t="s">
        <v>71</v>
      </c>
      <c r="X70" t="s">
        <v>118</v>
      </c>
      <c r="Y70" t="s">
        <v>83</v>
      </c>
      <c r="Z70" t="s">
        <v>66</v>
      </c>
      <c r="AA70" t="s">
        <v>83</v>
      </c>
      <c r="AB70" t="s">
        <v>66</v>
      </c>
      <c r="AC70" t="s">
        <v>62</v>
      </c>
      <c r="AD70" t="s">
        <v>67</v>
      </c>
      <c r="AF70" t="s">
        <v>68</v>
      </c>
      <c r="AG70" t="s">
        <v>137</v>
      </c>
      <c r="AI70" t="s">
        <v>138</v>
      </c>
      <c r="BB70" s="14" t="s">
        <v>139</v>
      </c>
      <c r="BC70" s="13" t="str">
        <f>IF(AND(OR(Time[[#This Row],[Status]]="Locked",Time[[#This Row],[Status]]="Invoiced"),(Time[[#This Row],[Type]]="Time")), Time[[#This Row],[Invoiced Amount]]/Time[[#This Row],[Time]],"")</f>
        <v/>
      </c>
    </row>
    <row r="71" spans="1:55" x14ac:dyDescent="0.3">
      <c r="A71" t="s">
        <v>260</v>
      </c>
      <c r="B71" t="s">
        <v>71</v>
      </c>
      <c r="C71" t="s">
        <v>114</v>
      </c>
      <c r="D71" t="s">
        <v>114</v>
      </c>
      <c r="E71" t="s">
        <v>136</v>
      </c>
      <c r="F71" t="s">
        <v>62</v>
      </c>
      <c r="G71" t="s">
        <v>63</v>
      </c>
      <c r="H71" t="s">
        <v>16</v>
      </c>
      <c r="I71" s="11">
        <v>45950</v>
      </c>
      <c r="J71" s="12">
        <v>3.75</v>
      </c>
      <c r="K71" s="11">
        <v>45950.23718329861</v>
      </c>
      <c r="L71" t="s">
        <v>261</v>
      </c>
      <c r="M71" s="12">
        <v>110</v>
      </c>
      <c r="N71" s="12">
        <v>412.5</v>
      </c>
      <c r="O71" s="12">
        <v>0</v>
      </c>
      <c r="Q71" s="12">
        <v>0</v>
      </c>
      <c r="R71" s="12">
        <v>0</v>
      </c>
      <c r="S71" t="s">
        <v>117</v>
      </c>
      <c r="U71" s="11">
        <v>45950.23718329861</v>
      </c>
      <c r="V71" t="s">
        <v>71</v>
      </c>
      <c r="W71" t="s">
        <v>71</v>
      </c>
      <c r="X71" t="s">
        <v>118</v>
      </c>
      <c r="Y71" t="s">
        <v>83</v>
      </c>
      <c r="Z71" t="s">
        <v>66</v>
      </c>
      <c r="AA71" t="s">
        <v>83</v>
      </c>
      <c r="AB71" t="s">
        <v>66</v>
      </c>
      <c r="AC71" t="s">
        <v>62</v>
      </c>
      <c r="AD71" t="s">
        <v>67</v>
      </c>
      <c r="AF71" t="s">
        <v>68</v>
      </c>
      <c r="AG71" t="s">
        <v>137</v>
      </c>
      <c r="AI71" t="s">
        <v>138</v>
      </c>
      <c r="BB71" s="14" t="s">
        <v>139</v>
      </c>
      <c r="BC71" s="13" t="str">
        <f>IF(AND(OR(Time[[#This Row],[Status]]="Locked",Time[[#This Row],[Status]]="Invoiced"),(Time[[#This Row],[Type]]="Time")), Time[[#This Row],[Invoiced Amount]]/Time[[#This Row],[Time]],"")</f>
        <v/>
      </c>
    </row>
    <row r="72" spans="1:55" x14ac:dyDescent="0.3">
      <c r="A72" t="s">
        <v>262</v>
      </c>
      <c r="B72" t="s">
        <v>71</v>
      </c>
      <c r="C72" t="s">
        <v>114</v>
      </c>
      <c r="D72" t="s">
        <v>114</v>
      </c>
      <c r="E72" t="s">
        <v>136</v>
      </c>
      <c r="F72" t="s">
        <v>62</v>
      </c>
      <c r="G72" t="s">
        <v>63</v>
      </c>
      <c r="H72" t="s">
        <v>16</v>
      </c>
      <c r="I72" s="11">
        <v>45950</v>
      </c>
      <c r="J72" s="12">
        <v>3.75</v>
      </c>
      <c r="K72" s="11">
        <v>45950.236790787036</v>
      </c>
      <c r="L72" t="s">
        <v>261</v>
      </c>
      <c r="M72" s="12">
        <v>110</v>
      </c>
      <c r="N72" s="12">
        <v>412.5</v>
      </c>
      <c r="O72" s="12">
        <v>0</v>
      </c>
      <c r="Q72" s="12">
        <v>0</v>
      </c>
      <c r="R72" s="12">
        <v>0</v>
      </c>
      <c r="S72" t="s">
        <v>117</v>
      </c>
      <c r="U72" s="11">
        <v>45950.236790787036</v>
      </c>
      <c r="V72" t="s">
        <v>71</v>
      </c>
      <c r="W72" t="s">
        <v>71</v>
      </c>
      <c r="X72" t="s">
        <v>118</v>
      </c>
      <c r="Y72" t="s">
        <v>83</v>
      </c>
      <c r="Z72" t="s">
        <v>66</v>
      </c>
      <c r="AA72" t="s">
        <v>83</v>
      </c>
      <c r="AB72" t="s">
        <v>66</v>
      </c>
      <c r="AC72" t="s">
        <v>62</v>
      </c>
      <c r="AD72" t="s">
        <v>67</v>
      </c>
      <c r="AF72" t="s">
        <v>68</v>
      </c>
      <c r="AG72" t="s">
        <v>137</v>
      </c>
      <c r="AI72" t="s">
        <v>138</v>
      </c>
      <c r="BB72" s="14" t="s">
        <v>139</v>
      </c>
      <c r="BC72" s="13" t="str">
        <f>IF(AND(OR(Time[[#This Row],[Status]]="Locked",Time[[#This Row],[Status]]="Invoiced"),(Time[[#This Row],[Type]]="Time")), Time[[#This Row],[Invoiced Amount]]/Time[[#This Row],[Time]],"")</f>
        <v/>
      </c>
    </row>
    <row r="73" spans="1:55" x14ac:dyDescent="0.3">
      <c r="A73" t="s">
        <v>263</v>
      </c>
      <c r="B73" t="s">
        <v>89</v>
      </c>
      <c r="C73" t="s">
        <v>90</v>
      </c>
      <c r="D73" t="s">
        <v>90</v>
      </c>
      <c r="E73" t="s">
        <v>264</v>
      </c>
      <c r="F73" t="s">
        <v>62</v>
      </c>
      <c r="G73" t="s">
        <v>70</v>
      </c>
      <c r="H73" t="s">
        <v>16</v>
      </c>
      <c r="I73" s="11">
        <v>45950</v>
      </c>
      <c r="J73" s="12">
        <v>0.6166666666666667</v>
      </c>
      <c r="K73" s="11">
        <v>45950.158064687501</v>
      </c>
      <c r="L73" t="s">
        <v>265</v>
      </c>
      <c r="M73" s="12">
        <v>360</v>
      </c>
      <c r="N73" s="12">
        <v>222</v>
      </c>
      <c r="O73" s="12">
        <v>0</v>
      </c>
      <c r="Q73" s="12">
        <v>0</v>
      </c>
      <c r="R73" s="12">
        <v>0</v>
      </c>
      <c r="S73" t="s">
        <v>94</v>
      </c>
      <c r="U73" s="11">
        <v>45950.158011261577</v>
      </c>
      <c r="V73" t="s">
        <v>89</v>
      </c>
      <c r="W73" t="s">
        <v>89</v>
      </c>
      <c r="X73" t="s">
        <v>95</v>
      </c>
      <c r="Y73" t="s">
        <v>89</v>
      </c>
      <c r="Z73" t="s">
        <v>174</v>
      </c>
      <c r="AA73" t="s">
        <v>174</v>
      </c>
      <c r="AB73" t="s">
        <v>66</v>
      </c>
      <c r="AC73" t="s">
        <v>62</v>
      </c>
      <c r="AD73" t="s">
        <v>67</v>
      </c>
      <c r="AF73" t="s">
        <v>68</v>
      </c>
      <c r="AG73" t="s">
        <v>266</v>
      </c>
      <c r="AI73" t="s">
        <v>138</v>
      </c>
      <c r="BB73" s="14" t="s">
        <v>267</v>
      </c>
      <c r="BC73" s="13" t="str">
        <f>IF(AND(OR(Time[[#This Row],[Status]]="Locked",Time[[#This Row],[Status]]="Invoiced"),(Time[[#This Row],[Type]]="Time")), Time[[#This Row],[Invoiced Amount]]/Time[[#This Row],[Time]],"")</f>
        <v/>
      </c>
    </row>
    <row r="74" spans="1:55" x14ac:dyDescent="0.3">
      <c r="A74" t="s">
        <v>268</v>
      </c>
      <c r="B74" t="s">
        <v>118</v>
      </c>
      <c r="C74" t="s">
        <v>114</v>
      </c>
      <c r="D74" t="s">
        <v>114</v>
      </c>
      <c r="E74" t="s">
        <v>136</v>
      </c>
      <c r="F74" t="s">
        <v>62</v>
      </c>
      <c r="G74" t="s">
        <v>63</v>
      </c>
      <c r="H74" t="s">
        <v>16</v>
      </c>
      <c r="I74" s="11">
        <v>45950</v>
      </c>
      <c r="J74" s="12">
        <v>0.16666666666666666</v>
      </c>
      <c r="K74" s="11">
        <v>45950.236447650466</v>
      </c>
      <c r="L74" t="s">
        <v>215</v>
      </c>
      <c r="M74" s="12">
        <v>110</v>
      </c>
      <c r="N74" s="12">
        <v>18.329999999999998</v>
      </c>
      <c r="O74" s="12">
        <v>0</v>
      </c>
      <c r="Q74" s="12">
        <v>0</v>
      </c>
      <c r="R74" s="12">
        <v>0</v>
      </c>
      <c r="S74" t="s">
        <v>117</v>
      </c>
      <c r="U74" s="11">
        <v>45950.236447650466</v>
      </c>
      <c r="V74" t="s">
        <v>118</v>
      </c>
      <c r="W74" t="s">
        <v>118</v>
      </c>
      <c r="X74" t="s">
        <v>118</v>
      </c>
      <c r="Y74" t="s">
        <v>83</v>
      </c>
      <c r="Z74" t="s">
        <v>66</v>
      </c>
      <c r="AA74" t="s">
        <v>83</v>
      </c>
      <c r="AB74" t="s">
        <v>66</v>
      </c>
      <c r="AC74" t="s">
        <v>62</v>
      </c>
      <c r="AD74" t="s">
        <v>67</v>
      </c>
      <c r="AF74" t="s">
        <v>68</v>
      </c>
      <c r="AG74" t="s">
        <v>137</v>
      </c>
      <c r="AI74" t="s">
        <v>138</v>
      </c>
      <c r="BB74" s="14" t="s">
        <v>139</v>
      </c>
      <c r="BC74" s="13" t="str">
        <f>IF(AND(OR(Time[[#This Row],[Status]]="Locked",Time[[#This Row],[Status]]="Invoiced"),(Time[[#This Row],[Type]]="Time")), Time[[#This Row],[Invoiced Amount]]/Time[[#This Row],[Time]],"")</f>
        <v/>
      </c>
    </row>
    <row r="75" spans="1:55" x14ac:dyDescent="0.3">
      <c r="A75" t="s">
        <v>269</v>
      </c>
      <c r="B75" t="s">
        <v>71</v>
      </c>
      <c r="C75" t="s">
        <v>114</v>
      </c>
      <c r="D75" t="s">
        <v>114</v>
      </c>
      <c r="E75" t="s">
        <v>136</v>
      </c>
      <c r="F75" t="s">
        <v>62</v>
      </c>
      <c r="G75" t="s">
        <v>63</v>
      </c>
      <c r="H75" t="s">
        <v>16</v>
      </c>
      <c r="I75" s="11">
        <v>45950</v>
      </c>
      <c r="J75" s="12">
        <v>1</v>
      </c>
      <c r="K75" s="11">
        <v>45950.237181620367</v>
      </c>
      <c r="L75" t="s">
        <v>240</v>
      </c>
      <c r="M75" s="12">
        <v>110</v>
      </c>
      <c r="N75" s="12">
        <v>110</v>
      </c>
      <c r="O75" s="12">
        <v>0</v>
      </c>
      <c r="Q75" s="12">
        <v>0</v>
      </c>
      <c r="R75" s="12">
        <v>0</v>
      </c>
      <c r="S75" t="s">
        <v>117</v>
      </c>
      <c r="U75" s="11">
        <v>45950.237181620367</v>
      </c>
      <c r="V75" t="s">
        <v>71</v>
      </c>
      <c r="W75" t="s">
        <v>71</v>
      </c>
      <c r="X75" t="s">
        <v>118</v>
      </c>
      <c r="Y75" t="s">
        <v>83</v>
      </c>
      <c r="Z75" t="s">
        <v>66</v>
      </c>
      <c r="AA75" t="s">
        <v>83</v>
      </c>
      <c r="AB75" t="s">
        <v>66</v>
      </c>
      <c r="AC75" t="s">
        <v>62</v>
      </c>
      <c r="AD75" t="s">
        <v>67</v>
      </c>
      <c r="AF75" t="s">
        <v>68</v>
      </c>
      <c r="AG75" t="s">
        <v>137</v>
      </c>
      <c r="AI75" t="s">
        <v>138</v>
      </c>
      <c r="BB75" s="14" t="s">
        <v>139</v>
      </c>
      <c r="BC75" s="13" t="str">
        <f>IF(AND(OR(Time[[#This Row],[Status]]="Locked",Time[[#This Row],[Status]]="Invoiced"),(Time[[#This Row],[Type]]="Time")), Time[[#This Row],[Invoiced Amount]]/Time[[#This Row],[Time]],"")</f>
        <v/>
      </c>
    </row>
    <row r="76" spans="1:55" x14ac:dyDescent="0.3">
      <c r="A76" t="s">
        <v>270</v>
      </c>
      <c r="B76" t="s">
        <v>89</v>
      </c>
      <c r="C76" t="s">
        <v>90</v>
      </c>
      <c r="D76" t="s">
        <v>90</v>
      </c>
      <c r="E76" t="s">
        <v>188</v>
      </c>
      <c r="F76" t="s">
        <v>62</v>
      </c>
      <c r="G76" t="s">
        <v>70</v>
      </c>
      <c r="H76" t="s">
        <v>16</v>
      </c>
      <c r="I76" s="11">
        <v>45950</v>
      </c>
      <c r="J76" s="12">
        <v>0.1</v>
      </c>
      <c r="K76" s="11">
        <v>45950.141094328705</v>
      </c>
      <c r="L76" t="s">
        <v>271</v>
      </c>
      <c r="M76" s="12">
        <v>320</v>
      </c>
      <c r="N76" s="12">
        <v>32</v>
      </c>
      <c r="O76" s="12">
        <v>0</v>
      </c>
      <c r="Q76" s="12">
        <v>0</v>
      </c>
      <c r="R76" s="12">
        <v>0</v>
      </c>
      <c r="S76" t="s">
        <v>94</v>
      </c>
      <c r="U76" s="11">
        <v>45950.141094328705</v>
      </c>
      <c r="V76" t="s">
        <v>89</v>
      </c>
      <c r="W76" t="s">
        <v>89</v>
      </c>
      <c r="X76" t="s">
        <v>95</v>
      </c>
      <c r="Y76" t="s">
        <v>89</v>
      </c>
      <c r="Z76" t="s">
        <v>127</v>
      </c>
      <c r="AA76" t="s">
        <v>99</v>
      </c>
      <c r="AB76" t="s">
        <v>66</v>
      </c>
      <c r="AC76" t="s">
        <v>62</v>
      </c>
      <c r="AD76" t="s">
        <v>67</v>
      </c>
      <c r="AF76" t="s">
        <v>68</v>
      </c>
      <c r="AG76" t="s">
        <v>190</v>
      </c>
      <c r="BB76" s="14" t="s">
        <v>191</v>
      </c>
      <c r="BC76" s="13" t="str">
        <f>IF(AND(OR(Time[[#This Row],[Status]]="Locked",Time[[#This Row],[Status]]="Invoiced"),(Time[[#This Row],[Type]]="Time")), Time[[#This Row],[Invoiced Amount]]/Time[[#This Row],[Time]],"")</f>
        <v/>
      </c>
    </row>
    <row r="77" spans="1:55" x14ac:dyDescent="0.3">
      <c r="A77" t="s">
        <v>272</v>
      </c>
      <c r="B77" t="s">
        <v>71</v>
      </c>
      <c r="C77" t="s">
        <v>114</v>
      </c>
      <c r="D77" t="s">
        <v>114</v>
      </c>
      <c r="E77" t="s">
        <v>136</v>
      </c>
      <c r="F77" t="s">
        <v>62</v>
      </c>
      <c r="G77" t="s">
        <v>63</v>
      </c>
      <c r="H77" t="s">
        <v>16</v>
      </c>
      <c r="I77" s="11">
        <v>45950</v>
      </c>
      <c r="J77" s="12">
        <v>0.25</v>
      </c>
      <c r="K77" s="11">
        <v>45950.236791944444</v>
      </c>
      <c r="L77" t="s">
        <v>189</v>
      </c>
      <c r="M77" s="12">
        <v>110</v>
      </c>
      <c r="N77" s="12">
        <v>27.5</v>
      </c>
      <c r="O77" s="12">
        <v>0</v>
      </c>
      <c r="Q77" s="12">
        <v>0</v>
      </c>
      <c r="R77" s="12">
        <v>0</v>
      </c>
      <c r="S77" t="s">
        <v>117</v>
      </c>
      <c r="U77" s="11">
        <v>45950.236791944444</v>
      </c>
      <c r="V77" t="s">
        <v>71</v>
      </c>
      <c r="W77" t="s">
        <v>71</v>
      </c>
      <c r="X77" t="s">
        <v>118</v>
      </c>
      <c r="Y77" t="s">
        <v>83</v>
      </c>
      <c r="Z77" t="s">
        <v>66</v>
      </c>
      <c r="AA77" t="s">
        <v>83</v>
      </c>
      <c r="AB77" t="s">
        <v>66</v>
      </c>
      <c r="AC77" t="s">
        <v>62</v>
      </c>
      <c r="AD77" t="s">
        <v>67</v>
      </c>
      <c r="AF77" t="s">
        <v>68</v>
      </c>
      <c r="AG77" t="s">
        <v>137</v>
      </c>
      <c r="AI77" t="s">
        <v>138</v>
      </c>
      <c r="BB77" s="14" t="s">
        <v>139</v>
      </c>
      <c r="BC77" s="13" t="str">
        <f>IF(AND(OR(Time[[#This Row],[Status]]="Locked",Time[[#This Row],[Status]]="Invoiced"),(Time[[#This Row],[Type]]="Time")), Time[[#This Row],[Invoiced Amount]]/Time[[#This Row],[Time]],"")</f>
        <v/>
      </c>
    </row>
    <row r="78" spans="1:55" x14ac:dyDescent="0.3">
      <c r="A78" t="s">
        <v>273</v>
      </c>
      <c r="B78" t="s">
        <v>71</v>
      </c>
      <c r="C78" t="s">
        <v>114</v>
      </c>
      <c r="D78" t="s">
        <v>114</v>
      </c>
      <c r="E78" t="s">
        <v>136</v>
      </c>
      <c r="F78" t="s">
        <v>62</v>
      </c>
      <c r="G78" t="s">
        <v>63</v>
      </c>
      <c r="H78" t="s">
        <v>16</v>
      </c>
      <c r="I78" s="11">
        <v>45950</v>
      </c>
      <c r="J78" s="12">
        <v>3.75</v>
      </c>
      <c r="K78" s="11">
        <v>45950.236791006944</v>
      </c>
      <c r="L78" t="s">
        <v>261</v>
      </c>
      <c r="M78" s="12">
        <v>110</v>
      </c>
      <c r="N78" s="12">
        <v>412.5</v>
      </c>
      <c r="O78" s="12">
        <v>0</v>
      </c>
      <c r="Q78" s="12">
        <v>0</v>
      </c>
      <c r="R78" s="12">
        <v>0</v>
      </c>
      <c r="S78" t="s">
        <v>117</v>
      </c>
      <c r="U78" s="11">
        <v>45950.236791006944</v>
      </c>
      <c r="V78" t="s">
        <v>71</v>
      </c>
      <c r="W78" t="s">
        <v>71</v>
      </c>
      <c r="X78" t="s">
        <v>118</v>
      </c>
      <c r="Y78" t="s">
        <v>83</v>
      </c>
      <c r="Z78" t="s">
        <v>66</v>
      </c>
      <c r="AA78" t="s">
        <v>83</v>
      </c>
      <c r="AB78" t="s">
        <v>66</v>
      </c>
      <c r="AC78" t="s">
        <v>62</v>
      </c>
      <c r="AD78" t="s">
        <v>67</v>
      </c>
      <c r="AF78" t="s">
        <v>68</v>
      </c>
      <c r="AG78" t="s">
        <v>137</v>
      </c>
      <c r="AI78" t="s">
        <v>138</v>
      </c>
      <c r="BB78" s="14" t="s">
        <v>139</v>
      </c>
      <c r="BC78" s="13" t="str">
        <f>IF(AND(OR(Time[[#This Row],[Status]]="Locked",Time[[#This Row],[Status]]="Invoiced"),(Time[[#This Row],[Type]]="Time")), Time[[#This Row],[Invoiced Amount]]/Time[[#This Row],[Time]],"")</f>
        <v/>
      </c>
    </row>
    <row r="79" spans="1:55" x14ac:dyDescent="0.3">
      <c r="A79" t="s">
        <v>274</v>
      </c>
      <c r="B79" t="s">
        <v>226</v>
      </c>
      <c r="C79" t="s">
        <v>114</v>
      </c>
      <c r="D79" t="s">
        <v>114</v>
      </c>
      <c r="E79" t="s">
        <v>136</v>
      </c>
      <c r="F79" t="s">
        <v>62</v>
      </c>
      <c r="G79" t="s">
        <v>63</v>
      </c>
      <c r="H79" t="s">
        <v>16</v>
      </c>
      <c r="I79" s="11">
        <v>45950</v>
      </c>
      <c r="J79" s="12">
        <v>0.25</v>
      </c>
      <c r="K79" s="11">
        <v>45950.292317997686</v>
      </c>
      <c r="L79" t="s">
        <v>227</v>
      </c>
      <c r="M79" s="12">
        <v>110</v>
      </c>
      <c r="N79" s="12">
        <v>27.5</v>
      </c>
      <c r="O79" s="12">
        <v>0</v>
      </c>
      <c r="Q79" s="12">
        <v>0</v>
      </c>
      <c r="R79" s="12">
        <v>0</v>
      </c>
      <c r="S79" t="s">
        <v>117</v>
      </c>
      <c r="U79" s="11">
        <v>45950.292317997686</v>
      </c>
      <c r="V79" t="s">
        <v>226</v>
      </c>
      <c r="W79" t="s">
        <v>226</v>
      </c>
      <c r="X79" t="s">
        <v>118</v>
      </c>
      <c r="Y79" t="s">
        <v>83</v>
      </c>
      <c r="Z79" t="s">
        <v>66</v>
      </c>
      <c r="AA79" t="s">
        <v>83</v>
      </c>
      <c r="AB79" t="s">
        <v>66</v>
      </c>
      <c r="AC79" t="s">
        <v>62</v>
      </c>
      <c r="AD79" t="s">
        <v>67</v>
      </c>
      <c r="AF79" t="s">
        <v>68</v>
      </c>
      <c r="AG79" t="s">
        <v>137</v>
      </c>
      <c r="AI79" t="s">
        <v>138</v>
      </c>
      <c r="BB79" s="14" t="s">
        <v>139</v>
      </c>
      <c r="BC79" s="13" t="str">
        <f>IF(AND(OR(Time[[#This Row],[Status]]="Locked",Time[[#This Row],[Status]]="Invoiced"),(Time[[#This Row],[Type]]="Time")), Time[[#This Row],[Invoiced Amount]]/Time[[#This Row],[Time]],"")</f>
        <v/>
      </c>
    </row>
    <row r="80" spans="1:55" x14ac:dyDescent="0.3">
      <c r="A80" t="s">
        <v>275</v>
      </c>
      <c r="B80" t="s">
        <v>71</v>
      </c>
      <c r="C80" t="s">
        <v>114</v>
      </c>
      <c r="D80" t="s">
        <v>114</v>
      </c>
      <c r="E80" t="s">
        <v>136</v>
      </c>
      <c r="F80" t="s">
        <v>62</v>
      </c>
      <c r="G80" t="s">
        <v>63</v>
      </c>
      <c r="H80" t="s">
        <v>16</v>
      </c>
      <c r="I80" s="11">
        <v>45950</v>
      </c>
      <c r="J80" s="12">
        <v>1</v>
      </c>
      <c r="K80" s="11">
        <v>45950.237182708333</v>
      </c>
      <c r="L80" t="s">
        <v>240</v>
      </c>
      <c r="M80" s="12">
        <v>110</v>
      </c>
      <c r="N80" s="12">
        <v>110</v>
      </c>
      <c r="O80" s="12">
        <v>0</v>
      </c>
      <c r="Q80" s="12">
        <v>0</v>
      </c>
      <c r="R80" s="12">
        <v>0</v>
      </c>
      <c r="S80" t="s">
        <v>117</v>
      </c>
      <c r="U80" s="11">
        <v>45950.237182708333</v>
      </c>
      <c r="V80" t="s">
        <v>71</v>
      </c>
      <c r="W80" t="s">
        <v>71</v>
      </c>
      <c r="X80" t="s">
        <v>118</v>
      </c>
      <c r="Y80" t="s">
        <v>83</v>
      </c>
      <c r="Z80" t="s">
        <v>66</v>
      </c>
      <c r="AA80" t="s">
        <v>83</v>
      </c>
      <c r="AB80" t="s">
        <v>66</v>
      </c>
      <c r="AC80" t="s">
        <v>62</v>
      </c>
      <c r="AD80" t="s">
        <v>67</v>
      </c>
      <c r="AF80" t="s">
        <v>68</v>
      </c>
      <c r="AG80" t="s">
        <v>137</v>
      </c>
      <c r="AI80" t="s">
        <v>138</v>
      </c>
      <c r="BB80" s="14" t="s">
        <v>139</v>
      </c>
      <c r="BC80" s="13" t="str">
        <f>IF(AND(OR(Time[[#This Row],[Status]]="Locked",Time[[#This Row],[Status]]="Invoiced"),(Time[[#This Row],[Type]]="Time")), Time[[#This Row],[Invoiced Amount]]/Time[[#This Row],[Time]],"")</f>
        <v/>
      </c>
    </row>
    <row r="81" spans="1:55" x14ac:dyDescent="0.3">
      <c r="A81" t="s">
        <v>276</v>
      </c>
      <c r="B81" t="s">
        <v>61</v>
      </c>
      <c r="C81" t="s">
        <v>560</v>
      </c>
      <c r="D81" t="s">
        <v>560</v>
      </c>
      <c r="E81" t="s">
        <v>565</v>
      </c>
      <c r="F81" t="s">
        <v>62</v>
      </c>
      <c r="G81" t="s">
        <v>70</v>
      </c>
      <c r="H81" t="s">
        <v>16</v>
      </c>
      <c r="I81" s="11">
        <v>45950</v>
      </c>
      <c r="J81" s="12">
        <v>0.95</v>
      </c>
      <c r="K81" s="11">
        <v>45965.969822916668</v>
      </c>
      <c r="L81" t="s">
        <v>277</v>
      </c>
      <c r="M81" s="12">
        <v>360</v>
      </c>
      <c r="N81" s="12">
        <v>342</v>
      </c>
      <c r="O81" s="12">
        <v>0</v>
      </c>
      <c r="Q81" s="12">
        <v>0</v>
      </c>
      <c r="R81" s="12">
        <v>0</v>
      </c>
      <c r="S81" t="s">
        <v>561</v>
      </c>
      <c r="U81" s="11">
        <v>45950.072248321761</v>
      </c>
      <c r="V81" t="s">
        <v>61</v>
      </c>
      <c r="W81" t="s">
        <v>61</v>
      </c>
      <c r="X81" t="s">
        <v>65</v>
      </c>
      <c r="Y81" t="s">
        <v>61</v>
      </c>
      <c r="Z81" t="s">
        <v>71</v>
      </c>
      <c r="AA81" t="s">
        <v>61</v>
      </c>
      <c r="AB81" t="s">
        <v>66</v>
      </c>
      <c r="AC81" t="s">
        <v>62</v>
      </c>
      <c r="AD81" t="s">
        <v>67</v>
      </c>
      <c r="AF81" t="s">
        <v>68</v>
      </c>
      <c r="AG81" t="s">
        <v>72</v>
      </c>
      <c r="BB81" s="14" t="s">
        <v>73</v>
      </c>
      <c r="BC81" s="13" t="str">
        <f>IF(AND(OR(Time[[#This Row],[Status]]="Locked",Time[[#This Row],[Status]]="Invoiced"),(Time[[#This Row],[Type]]="Time")), Time[[#This Row],[Invoiced Amount]]/Time[[#This Row],[Time]],"")</f>
        <v/>
      </c>
    </row>
    <row r="82" spans="1:55" x14ac:dyDescent="0.3">
      <c r="A82" t="s">
        <v>278</v>
      </c>
      <c r="B82" t="s">
        <v>61</v>
      </c>
      <c r="C82" t="s">
        <v>560</v>
      </c>
      <c r="F82" t="s">
        <v>62</v>
      </c>
      <c r="G82" t="s">
        <v>63</v>
      </c>
      <c r="H82" t="s">
        <v>16</v>
      </c>
      <c r="I82" s="11">
        <v>45950</v>
      </c>
      <c r="J82" s="12">
        <v>2.4</v>
      </c>
      <c r="K82" s="11">
        <v>45950.073801192128</v>
      </c>
      <c r="M82" s="12">
        <v>360</v>
      </c>
      <c r="N82" s="12">
        <v>864</v>
      </c>
      <c r="O82" s="12">
        <v>0</v>
      </c>
      <c r="Q82" s="12">
        <v>0</v>
      </c>
      <c r="R82" s="12">
        <v>0</v>
      </c>
      <c r="S82" t="s">
        <v>561</v>
      </c>
      <c r="U82" s="11">
        <v>45950.07238646991</v>
      </c>
      <c r="V82" t="s">
        <v>61</v>
      </c>
      <c r="W82" t="s">
        <v>61</v>
      </c>
      <c r="X82" t="s">
        <v>65</v>
      </c>
      <c r="Y82" t="s">
        <v>61</v>
      </c>
      <c r="AB82" t="s">
        <v>66</v>
      </c>
      <c r="AC82" t="s">
        <v>62</v>
      </c>
      <c r="AD82" t="s">
        <v>67</v>
      </c>
      <c r="AF82" t="s">
        <v>68</v>
      </c>
      <c r="BC82" s="13" t="str">
        <f>IF(AND(OR(Time[[#This Row],[Status]]="Locked",Time[[#This Row],[Status]]="Invoiced"),(Time[[#This Row],[Type]]="Time")), Time[[#This Row],[Invoiced Amount]]/Time[[#This Row],[Time]],"")</f>
        <v/>
      </c>
    </row>
    <row r="83" spans="1:55" x14ac:dyDescent="0.3">
      <c r="A83" t="s">
        <v>279</v>
      </c>
      <c r="B83" t="s">
        <v>89</v>
      </c>
      <c r="C83" t="s">
        <v>100</v>
      </c>
      <c r="F83" t="s">
        <v>101</v>
      </c>
      <c r="G83" t="s">
        <v>63</v>
      </c>
      <c r="H83" t="s">
        <v>16</v>
      </c>
      <c r="I83" s="11">
        <v>45949</v>
      </c>
      <c r="J83" s="12">
        <v>0.5</v>
      </c>
      <c r="K83" s="11">
        <v>45948.681768888891</v>
      </c>
      <c r="L83" t="s">
        <v>123</v>
      </c>
      <c r="M83" s="12">
        <v>0</v>
      </c>
      <c r="N83" s="12">
        <v>0</v>
      </c>
      <c r="O83" s="12">
        <v>0</v>
      </c>
      <c r="Q83" s="12">
        <v>0</v>
      </c>
      <c r="R83" s="12">
        <v>0</v>
      </c>
      <c r="U83" s="11">
        <v>45948.681768888891</v>
      </c>
      <c r="V83" t="s">
        <v>124</v>
      </c>
      <c r="W83" t="s">
        <v>124</v>
      </c>
      <c r="AB83" t="s">
        <v>66</v>
      </c>
      <c r="AC83" t="s">
        <v>102</v>
      </c>
      <c r="AD83" t="s">
        <v>67</v>
      </c>
      <c r="AF83" t="s">
        <v>68</v>
      </c>
      <c r="BC83" s="13" t="str">
        <f>IF(AND(OR(Time[[#This Row],[Status]]="Locked",Time[[#This Row],[Status]]="Invoiced"),(Time[[#This Row],[Type]]="Time")), Time[[#This Row],[Invoiced Amount]]/Time[[#This Row],[Time]],"")</f>
        <v/>
      </c>
    </row>
    <row r="84" spans="1:55" x14ac:dyDescent="0.3">
      <c r="A84" t="s">
        <v>280</v>
      </c>
      <c r="B84" t="s">
        <v>118</v>
      </c>
      <c r="C84" t="s">
        <v>100</v>
      </c>
      <c r="F84" t="s">
        <v>101</v>
      </c>
      <c r="G84" t="s">
        <v>63</v>
      </c>
      <c r="H84" t="s">
        <v>16</v>
      </c>
      <c r="I84" s="11">
        <v>45949</v>
      </c>
      <c r="J84" s="12">
        <v>0.5</v>
      </c>
      <c r="K84" s="11">
        <v>45948.681773194447</v>
      </c>
      <c r="L84" t="s">
        <v>123</v>
      </c>
      <c r="M84" s="12">
        <v>0</v>
      </c>
      <c r="N84" s="12">
        <v>0</v>
      </c>
      <c r="O84" s="12">
        <v>0</v>
      </c>
      <c r="Q84" s="12">
        <v>0</v>
      </c>
      <c r="R84" s="12">
        <v>0</v>
      </c>
      <c r="U84" s="11">
        <v>45948.681773194447</v>
      </c>
      <c r="V84" t="s">
        <v>124</v>
      </c>
      <c r="W84" t="s">
        <v>124</v>
      </c>
      <c r="AB84" t="s">
        <v>66</v>
      </c>
      <c r="AC84" t="s">
        <v>102</v>
      </c>
      <c r="AD84" t="s">
        <v>67</v>
      </c>
      <c r="AF84" t="s">
        <v>68</v>
      </c>
      <c r="BC84" s="13" t="str">
        <f>IF(AND(OR(Time[[#This Row],[Status]]="Locked",Time[[#This Row],[Status]]="Invoiced"),(Time[[#This Row],[Type]]="Time")), Time[[#This Row],[Invoiced Amount]]/Time[[#This Row],[Time]],"")</f>
        <v/>
      </c>
    </row>
    <row r="85" spans="1:55" x14ac:dyDescent="0.3">
      <c r="A85" t="s">
        <v>281</v>
      </c>
      <c r="B85" t="s">
        <v>569</v>
      </c>
      <c r="C85" t="s">
        <v>100</v>
      </c>
      <c r="F85" t="s">
        <v>101</v>
      </c>
      <c r="G85" t="s">
        <v>63</v>
      </c>
      <c r="H85" t="s">
        <v>16</v>
      </c>
      <c r="I85" s="11">
        <v>45949</v>
      </c>
      <c r="J85" s="12">
        <v>0.5</v>
      </c>
      <c r="K85" s="11">
        <v>45948.681839444442</v>
      </c>
      <c r="L85" t="s">
        <v>123</v>
      </c>
      <c r="M85" s="12">
        <v>0</v>
      </c>
      <c r="N85" s="12">
        <v>0</v>
      </c>
      <c r="O85" s="12">
        <v>0</v>
      </c>
      <c r="Q85" s="12">
        <v>0</v>
      </c>
      <c r="R85" s="12">
        <v>0</v>
      </c>
      <c r="U85" s="11">
        <v>45948.681839444442</v>
      </c>
      <c r="V85" t="s">
        <v>124</v>
      </c>
      <c r="W85" t="s">
        <v>124</v>
      </c>
      <c r="AB85" t="s">
        <v>66</v>
      </c>
      <c r="AC85" t="s">
        <v>102</v>
      </c>
      <c r="AD85" t="s">
        <v>67</v>
      </c>
      <c r="AF85" t="s">
        <v>68</v>
      </c>
      <c r="BC85" s="13" t="str">
        <f>IF(AND(OR(Time[[#This Row],[Status]]="Locked",Time[[#This Row],[Status]]="Invoiced"),(Time[[#This Row],[Type]]="Time")), Time[[#This Row],[Invoiced Amount]]/Time[[#This Row],[Time]],"")</f>
        <v/>
      </c>
    </row>
    <row r="86" spans="1:55" x14ac:dyDescent="0.3">
      <c r="A86" t="s">
        <v>282</v>
      </c>
      <c r="B86" t="s">
        <v>134</v>
      </c>
      <c r="C86" t="s">
        <v>100</v>
      </c>
      <c r="F86" t="s">
        <v>101</v>
      </c>
      <c r="G86" t="s">
        <v>63</v>
      </c>
      <c r="H86" t="s">
        <v>16</v>
      </c>
      <c r="I86" s="11">
        <v>45949</v>
      </c>
      <c r="J86" s="12">
        <v>0.5</v>
      </c>
      <c r="K86" s="11">
        <v>45948.681751886572</v>
      </c>
      <c r="L86" t="s">
        <v>123</v>
      </c>
      <c r="M86" s="12">
        <v>0</v>
      </c>
      <c r="N86" s="12">
        <v>0</v>
      </c>
      <c r="O86" s="12">
        <v>0</v>
      </c>
      <c r="Q86" s="12">
        <v>0</v>
      </c>
      <c r="R86" s="12">
        <v>0</v>
      </c>
      <c r="U86" s="11">
        <v>45948.681751886572</v>
      </c>
      <c r="V86" t="s">
        <v>124</v>
      </c>
      <c r="W86" t="s">
        <v>124</v>
      </c>
      <c r="AB86" t="s">
        <v>66</v>
      </c>
      <c r="AC86" t="s">
        <v>102</v>
      </c>
      <c r="AD86" t="s">
        <v>67</v>
      </c>
      <c r="AF86" t="s">
        <v>68</v>
      </c>
      <c r="BC86" s="13" t="str">
        <f>IF(AND(OR(Time[[#This Row],[Status]]="Locked",Time[[#This Row],[Status]]="Invoiced"),(Time[[#This Row],[Type]]="Time")), Time[[#This Row],[Invoiced Amount]]/Time[[#This Row],[Time]],"")</f>
        <v/>
      </c>
    </row>
    <row r="87" spans="1:55" x14ac:dyDescent="0.3">
      <c r="A87" t="s">
        <v>283</v>
      </c>
      <c r="B87" t="s">
        <v>569</v>
      </c>
      <c r="C87" t="s">
        <v>100</v>
      </c>
      <c r="F87" t="s">
        <v>101</v>
      </c>
      <c r="G87" t="s">
        <v>63</v>
      </c>
      <c r="H87" t="s">
        <v>16</v>
      </c>
      <c r="I87" s="11">
        <v>45948</v>
      </c>
      <c r="J87" s="12">
        <v>0.5</v>
      </c>
      <c r="K87" s="11">
        <v>45947.681508217589</v>
      </c>
      <c r="L87" t="s">
        <v>123</v>
      </c>
      <c r="M87" s="12">
        <v>0</v>
      </c>
      <c r="N87" s="12">
        <v>0</v>
      </c>
      <c r="O87" s="12">
        <v>0</v>
      </c>
      <c r="Q87" s="12">
        <v>0</v>
      </c>
      <c r="R87" s="12">
        <v>0</v>
      </c>
      <c r="U87" s="11">
        <v>45947.681508217589</v>
      </c>
      <c r="V87" t="s">
        <v>124</v>
      </c>
      <c r="W87" t="s">
        <v>124</v>
      </c>
      <c r="AB87" t="s">
        <v>66</v>
      </c>
      <c r="AC87" t="s">
        <v>102</v>
      </c>
      <c r="AD87" t="s">
        <v>67</v>
      </c>
      <c r="AF87" t="s">
        <v>68</v>
      </c>
      <c r="BC87" s="13" t="str">
        <f>IF(AND(OR(Time[[#This Row],[Status]]="Locked",Time[[#This Row],[Status]]="Invoiced"),(Time[[#This Row],[Type]]="Time")), Time[[#This Row],[Invoiced Amount]]/Time[[#This Row],[Time]],"")</f>
        <v/>
      </c>
    </row>
    <row r="88" spans="1:55" x14ac:dyDescent="0.3">
      <c r="A88" t="s">
        <v>284</v>
      </c>
      <c r="B88" t="s">
        <v>89</v>
      </c>
      <c r="C88" t="s">
        <v>100</v>
      </c>
      <c r="F88" t="s">
        <v>101</v>
      </c>
      <c r="G88" t="s">
        <v>63</v>
      </c>
      <c r="H88" t="s">
        <v>16</v>
      </c>
      <c r="I88" s="11">
        <v>45948</v>
      </c>
      <c r="J88" s="12">
        <v>0.5</v>
      </c>
      <c r="K88" s="11">
        <v>45947.681311493056</v>
      </c>
      <c r="L88" t="s">
        <v>123</v>
      </c>
      <c r="M88" s="12">
        <v>0</v>
      </c>
      <c r="N88" s="12">
        <v>0</v>
      </c>
      <c r="O88" s="12">
        <v>0</v>
      </c>
      <c r="Q88" s="12">
        <v>0</v>
      </c>
      <c r="R88" s="12">
        <v>0</v>
      </c>
      <c r="U88" s="11">
        <v>45947.681311493056</v>
      </c>
      <c r="V88" t="s">
        <v>124</v>
      </c>
      <c r="W88" t="s">
        <v>124</v>
      </c>
      <c r="AB88" t="s">
        <v>66</v>
      </c>
      <c r="AC88" t="s">
        <v>102</v>
      </c>
      <c r="AD88" t="s">
        <v>67</v>
      </c>
      <c r="AF88" t="s">
        <v>68</v>
      </c>
      <c r="BC88" s="13" t="str">
        <f>IF(AND(OR(Time[[#This Row],[Status]]="Locked",Time[[#This Row],[Status]]="Invoiced"),(Time[[#This Row],[Type]]="Time")), Time[[#This Row],[Invoiced Amount]]/Time[[#This Row],[Time]],"")</f>
        <v/>
      </c>
    </row>
    <row r="89" spans="1:55" x14ac:dyDescent="0.3">
      <c r="A89" t="s">
        <v>285</v>
      </c>
      <c r="B89" t="s">
        <v>118</v>
      </c>
      <c r="C89" t="s">
        <v>100</v>
      </c>
      <c r="F89" t="s">
        <v>101</v>
      </c>
      <c r="G89" t="s">
        <v>63</v>
      </c>
      <c r="H89" t="s">
        <v>16</v>
      </c>
      <c r="I89" s="11">
        <v>45948</v>
      </c>
      <c r="J89" s="12">
        <v>0.5</v>
      </c>
      <c r="K89" s="11">
        <v>45947.681512824071</v>
      </c>
      <c r="L89" t="s">
        <v>123</v>
      </c>
      <c r="M89" s="12">
        <v>0</v>
      </c>
      <c r="N89" s="12">
        <v>0</v>
      </c>
      <c r="O89" s="12">
        <v>0</v>
      </c>
      <c r="Q89" s="12">
        <v>0</v>
      </c>
      <c r="R89" s="12">
        <v>0</v>
      </c>
      <c r="U89" s="11">
        <v>45947.681512824071</v>
      </c>
      <c r="V89" t="s">
        <v>124</v>
      </c>
      <c r="W89" t="s">
        <v>124</v>
      </c>
      <c r="AB89" t="s">
        <v>66</v>
      </c>
      <c r="AC89" t="s">
        <v>102</v>
      </c>
      <c r="AD89" t="s">
        <v>67</v>
      </c>
      <c r="AF89" t="s">
        <v>68</v>
      </c>
      <c r="BC89" s="13" t="str">
        <f>IF(AND(OR(Time[[#This Row],[Status]]="Locked",Time[[#This Row],[Status]]="Invoiced"),(Time[[#This Row],[Type]]="Time")), Time[[#This Row],[Invoiced Amount]]/Time[[#This Row],[Time]],"")</f>
        <v/>
      </c>
    </row>
    <row r="90" spans="1:55" x14ac:dyDescent="0.3">
      <c r="A90" t="s">
        <v>286</v>
      </c>
      <c r="B90" t="s">
        <v>134</v>
      </c>
      <c r="C90" t="s">
        <v>100</v>
      </c>
      <c r="F90" t="s">
        <v>101</v>
      </c>
      <c r="G90" t="s">
        <v>63</v>
      </c>
      <c r="H90" t="s">
        <v>16</v>
      </c>
      <c r="I90" s="11">
        <v>45948</v>
      </c>
      <c r="J90" s="12">
        <v>0.5</v>
      </c>
      <c r="K90" s="11">
        <v>45947.681413645834</v>
      </c>
      <c r="L90" t="s">
        <v>123</v>
      </c>
      <c r="M90" s="12">
        <v>0</v>
      </c>
      <c r="N90" s="12">
        <v>0</v>
      </c>
      <c r="O90" s="12">
        <v>0</v>
      </c>
      <c r="Q90" s="12">
        <v>0</v>
      </c>
      <c r="R90" s="12">
        <v>0</v>
      </c>
      <c r="U90" s="11">
        <v>45947.681413645834</v>
      </c>
      <c r="V90" t="s">
        <v>124</v>
      </c>
      <c r="W90" t="s">
        <v>124</v>
      </c>
      <c r="AB90" t="s">
        <v>66</v>
      </c>
      <c r="AC90" t="s">
        <v>102</v>
      </c>
      <c r="AD90" t="s">
        <v>67</v>
      </c>
      <c r="AF90" t="s">
        <v>68</v>
      </c>
      <c r="BC90" s="13" t="str">
        <f>IF(AND(OR(Time[[#This Row],[Status]]="Locked",Time[[#This Row],[Status]]="Invoiced"),(Time[[#This Row],[Type]]="Time")), Time[[#This Row],[Invoiced Amount]]/Time[[#This Row],[Time]],"")</f>
        <v/>
      </c>
    </row>
    <row r="91" spans="1:55" x14ac:dyDescent="0.3">
      <c r="A91" t="s">
        <v>287</v>
      </c>
      <c r="B91" t="s">
        <v>89</v>
      </c>
      <c r="C91" t="s">
        <v>91</v>
      </c>
      <c r="D91" t="s">
        <v>91</v>
      </c>
      <c r="E91" t="s">
        <v>288</v>
      </c>
      <c r="F91" t="s">
        <v>62</v>
      </c>
      <c r="G91" t="s">
        <v>70</v>
      </c>
      <c r="H91" t="s">
        <v>16</v>
      </c>
      <c r="I91" s="11">
        <v>45947</v>
      </c>
      <c r="J91" s="12">
        <v>0.33333333333333331</v>
      </c>
      <c r="K91" s="11">
        <v>45947.156851377316</v>
      </c>
      <c r="L91" t="s">
        <v>289</v>
      </c>
      <c r="M91" s="12">
        <v>360</v>
      </c>
      <c r="N91" s="12">
        <v>120</v>
      </c>
      <c r="O91" s="12">
        <v>0</v>
      </c>
      <c r="Q91" s="12">
        <v>0</v>
      </c>
      <c r="R91" s="12">
        <v>0</v>
      </c>
      <c r="S91" t="s">
        <v>94</v>
      </c>
      <c r="U91" s="11">
        <v>45946.989997800927</v>
      </c>
      <c r="V91" t="s">
        <v>124</v>
      </c>
      <c r="W91" t="s">
        <v>89</v>
      </c>
      <c r="X91" t="s">
        <v>95</v>
      </c>
      <c r="Y91" t="s">
        <v>89</v>
      </c>
      <c r="Z91" t="s">
        <v>95</v>
      </c>
      <c r="AA91" t="s">
        <v>89</v>
      </c>
      <c r="AB91" t="s">
        <v>66</v>
      </c>
      <c r="AC91" t="s">
        <v>62</v>
      </c>
      <c r="AD91" t="s">
        <v>67</v>
      </c>
      <c r="AF91" t="s">
        <v>68</v>
      </c>
      <c r="AG91" t="s">
        <v>290</v>
      </c>
      <c r="BB91" s="14" t="s">
        <v>291</v>
      </c>
      <c r="BC91" s="13" t="str">
        <f>IF(AND(OR(Time[[#This Row],[Status]]="Locked",Time[[#This Row],[Status]]="Invoiced"),(Time[[#This Row],[Type]]="Time")), Time[[#This Row],[Invoiced Amount]]/Time[[#This Row],[Time]],"")</f>
        <v/>
      </c>
    </row>
    <row r="92" spans="1:55" x14ac:dyDescent="0.3">
      <c r="A92" t="s">
        <v>292</v>
      </c>
      <c r="B92" t="s">
        <v>118</v>
      </c>
      <c r="C92" t="s">
        <v>100</v>
      </c>
      <c r="F92" t="s">
        <v>101</v>
      </c>
      <c r="G92" t="s">
        <v>63</v>
      </c>
      <c r="H92" t="s">
        <v>16</v>
      </c>
      <c r="I92" s="11">
        <v>45947</v>
      </c>
      <c r="J92" s="12">
        <v>0.5</v>
      </c>
      <c r="K92" s="11">
        <v>45946.68620152778</v>
      </c>
      <c r="L92" t="s">
        <v>123</v>
      </c>
      <c r="M92" s="12">
        <v>0</v>
      </c>
      <c r="N92" s="12">
        <v>0</v>
      </c>
      <c r="O92" s="12">
        <v>0</v>
      </c>
      <c r="Q92" s="12">
        <v>0</v>
      </c>
      <c r="R92" s="12">
        <v>0</v>
      </c>
      <c r="U92" s="11">
        <v>45946.68620152778</v>
      </c>
      <c r="V92" t="s">
        <v>124</v>
      </c>
      <c r="W92" t="s">
        <v>124</v>
      </c>
      <c r="AB92" t="s">
        <v>66</v>
      </c>
      <c r="AC92" t="s">
        <v>102</v>
      </c>
      <c r="AD92" t="s">
        <v>67</v>
      </c>
      <c r="AF92" t="s">
        <v>68</v>
      </c>
      <c r="BC92" s="13" t="str">
        <f>IF(AND(OR(Time[[#This Row],[Status]]="Locked",Time[[#This Row],[Status]]="Invoiced"),(Time[[#This Row],[Type]]="Time")), Time[[#This Row],[Invoiced Amount]]/Time[[#This Row],[Time]],"")</f>
        <v/>
      </c>
    </row>
    <row r="93" spans="1:55" x14ac:dyDescent="0.3">
      <c r="A93" t="s">
        <v>293</v>
      </c>
      <c r="B93" t="s">
        <v>569</v>
      </c>
      <c r="C93" t="s">
        <v>100</v>
      </c>
      <c r="F93" t="s">
        <v>101</v>
      </c>
      <c r="G93" t="s">
        <v>63</v>
      </c>
      <c r="H93" t="s">
        <v>16</v>
      </c>
      <c r="I93" s="11">
        <v>45947</v>
      </c>
      <c r="J93" s="12">
        <v>0.5</v>
      </c>
      <c r="K93" s="11">
        <v>45946.686162685182</v>
      </c>
      <c r="L93" t="s">
        <v>123</v>
      </c>
      <c r="M93" s="12">
        <v>0</v>
      </c>
      <c r="N93" s="12">
        <v>0</v>
      </c>
      <c r="O93" s="12">
        <v>0</v>
      </c>
      <c r="Q93" s="12">
        <v>0</v>
      </c>
      <c r="R93" s="12">
        <v>0</v>
      </c>
      <c r="U93" s="11">
        <v>45946.686162685182</v>
      </c>
      <c r="V93" t="s">
        <v>124</v>
      </c>
      <c r="W93" t="s">
        <v>124</v>
      </c>
      <c r="AB93" t="s">
        <v>66</v>
      </c>
      <c r="AC93" t="s">
        <v>102</v>
      </c>
      <c r="AD93" t="s">
        <v>67</v>
      </c>
      <c r="AF93" t="s">
        <v>68</v>
      </c>
      <c r="BC93" s="13" t="str">
        <f>IF(AND(OR(Time[[#This Row],[Status]]="Locked",Time[[#This Row],[Status]]="Invoiced"),(Time[[#This Row],[Type]]="Time")), Time[[#This Row],[Invoiced Amount]]/Time[[#This Row],[Time]],"")</f>
        <v/>
      </c>
    </row>
    <row r="94" spans="1:55" x14ac:dyDescent="0.3">
      <c r="A94" t="s">
        <v>294</v>
      </c>
      <c r="B94" t="s">
        <v>89</v>
      </c>
      <c r="C94" t="s">
        <v>295</v>
      </c>
      <c r="D94" t="s">
        <v>296</v>
      </c>
      <c r="E94" t="s">
        <v>297</v>
      </c>
      <c r="F94" t="s">
        <v>62</v>
      </c>
      <c r="G94" t="s">
        <v>70</v>
      </c>
      <c r="H94" t="s">
        <v>16</v>
      </c>
      <c r="I94" s="11">
        <v>45947</v>
      </c>
      <c r="J94" s="12">
        <v>0.16666666666666666</v>
      </c>
      <c r="K94" s="11">
        <v>45947.160384016206</v>
      </c>
      <c r="L94" t="s">
        <v>298</v>
      </c>
      <c r="M94" s="12">
        <v>360</v>
      </c>
      <c r="N94" s="12">
        <v>60</v>
      </c>
      <c r="O94" s="12">
        <v>0</v>
      </c>
      <c r="Q94" s="12">
        <v>0</v>
      </c>
      <c r="R94" s="12">
        <v>0</v>
      </c>
      <c r="S94" t="s">
        <v>299</v>
      </c>
      <c r="U94" s="11">
        <v>45947.160384016206</v>
      </c>
      <c r="V94" t="s">
        <v>89</v>
      </c>
      <c r="W94" t="s">
        <v>89</v>
      </c>
      <c r="X94" t="s">
        <v>99</v>
      </c>
      <c r="Y94" t="s">
        <v>300</v>
      </c>
      <c r="Z94" t="s">
        <v>222</v>
      </c>
      <c r="AA94" t="s">
        <v>161</v>
      </c>
      <c r="AB94" t="s">
        <v>66</v>
      </c>
      <c r="AC94" t="s">
        <v>62</v>
      </c>
      <c r="AD94" t="s">
        <v>67</v>
      </c>
      <c r="AF94" t="s">
        <v>109</v>
      </c>
      <c r="AG94" t="s">
        <v>301</v>
      </c>
      <c r="AU94" t="s">
        <v>209</v>
      </c>
      <c r="BB94" s="14" t="s">
        <v>302</v>
      </c>
      <c r="BC94" s="13" t="str">
        <f>IF(AND(OR(Time[[#This Row],[Status]]="Locked",Time[[#This Row],[Status]]="Invoiced"),(Time[[#This Row],[Type]]="Time")), Time[[#This Row],[Invoiced Amount]]/Time[[#This Row],[Time]],"")</f>
        <v/>
      </c>
    </row>
    <row r="95" spans="1:55" x14ac:dyDescent="0.3">
      <c r="A95" t="s">
        <v>303</v>
      </c>
      <c r="B95" t="s">
        <v>89</v>
      </c>
      <c r="C95" t="s">
        <v>90</v>
      </c>
      <c r="D95" t="s">
        <v>90</v>
      </c>
      <c r="E95" t="s">
        <v>264</v>
      </c>
      <c r="F95" t="s">
        <v>62</v>
      </c>
      <c r="G95" t="s">
        <v>70</v>
      </c>
      <c r="H95" t="s">
        <v>16</v>
      </c>
      <c r="I95" s="11">
        <v>45947</v>
      </c>
      <c r="J95" s="12">
        <v>0.1</v>
      </c>
      <c r="K95" s="11">
        <v>45946.958170995371</v>
      </c>
      <c r="M95" s="12">
        <v>360</v>
      </c>
      <c r="N95" s="12">
        <v>36</v>
      </c>
      <c r="O95" s="12">
        <v>0</v>
      </c>
      <c r="Q95" s="12">
        <v>0</v>
      </c>
      <c r="R95" s="12">
        <v>0</v>
      </c>
      <c r="S95" t="s">
        <v>94</v>
      </c>
      <c r="U95" s="11">
        <v>45946.958170995371</v>
      </c>
      <c r="V95" t="s">
        <v>89</v>
      </c>
      <c r="W95" t="s">
        <v>89</v>
      </c>
      <c r="X95" t="s">
        <v>95</v>
      </c>
      <c r="Y95" t="s">
        <v>89</v>
      </c>
      <c r="Z95" t="s">
        <v>174</v>
      </c>
      <c r="AA95" t="s">
        <v>174</v>
      </c>
      <c r="AB95" t="s">
        <v>66</v>
      </c>
      <c r="AC95" t="s">
        <v>62</v>
      </c>
      <c r="AD95" t="s">
        <v>67</v>
      </c>
      <c r="AF95" t="s">
        <v>68</v>
      </c>
      <c r="AG95" t="s">
        <v>266</v>
      </c>
      <c r="AI95" t="s">
        <v>138</v>
      </c>
      <c r="BB95" s="14" t="s">
        <v>267</v>
      </c>
      <c r="BC95" s="13" t="str">
        <f>IF(AND(OR(Time[[#This Row],[Status]]="Locked",Time[[#This Row],[Status]]="Invoiced"),(Time[[#This Row],[Type]]="Time")), Time[[#This Row],[Invoiced Amount]]/Time[[#This Row],[Time]],"")</f>
        <v/>
      </c>
    </row>
    <row r="96" spans="1:55" x14ac:dyDescent="0.3">
      <c r="A96" t="s">
        <v>304</v>
      </c>
      <c r="B96" t="s">
        <v>134</v>
      </c>
      <c r="C96" t="s">
        <v>100</v>
      </c>
      <c r="F96" t="s">
        <v>101</v>
      </c>
      <c r="G96" t="s">
        <v>63</v>
      </c>
      <c r="H96" t="s">
        <v>16</v>
      </c>
      <c r="I96" s="11">
        <v>45947</v>
      </c>
      <c r="J96" s="12">
        <v>0.5</v>
      </c>
      <c r="K96" s="11">
        <v>45946.686039502318</v>
      </c>
      <c r="L96" t="s">
        <v>123</v>
      </c>
      <c r="M96" s="12">
        <v>0</v>
      </c>
      <c r="N96" s="12">
        <v>0</v>
      </c>
      <c r="O96" s="12">
        <v>0</v>
      </c>
      <c r="Q96" s="12">
        <v>0</v>
      </c>
      <c r="R96" s="12">
        <v>0</v>
      </c>
      <c r="U96" s="11">
        <v>45946.686039502318</v>
      </c>
      <c r="V96" t="s">
        <v>124</v>
      </c>
      <c r="W96" t="s">
        <v>124</v>
      </c>
      <c r="AB96" t="s">
        <v>66</v>
      </c>
      <c r="AC96" t="s">
        <v>102</v>
      </c>
      <c r="AD96" t="s">
        <v>67</v>
      </c>
      <c r="AF96" t="s">
        <v>68</v>
      </c>
      <c r="BC96" s="13" t="str">
        <f>IF(AND(OR(Time[[#This Row],[Status]]="Locked",Time[[#This Row],[Status]]="Invoiced"),(Time[[#This Row],[Type]]="Time")), Time[[#This Row],[Invoiced Amount]]/Time[[#This Row],[Time]],"")</f>
        <v/>
      </c>
    </row>
    <row r="97" spans="1:55" x14ac:dyDescent="0.3">
      <c r="A97" t="s">
        <v>305</v>
      </c>
      <c r="B97" t="s">
        <v>89</v>
      </c>
      <c r="C97" t="s">
        <v>100</v>
      </c>
      <c r="F97" t="s">
        <v>101</v>
      </c>
      <c r="G97" t="s">
        <v>70</v>
      </c>
      <c r="H97" t="s">
        <v>16</v>
      </c>
      <c r="I97" s="11">
        <v>45947</v>
      </c>
      <c r="J97" s="12">
        <v>0.5</v>
      </c>
      <c r="K97" s="11">
        <v>45946.957971851851</v>
      </c>
      <c r="L97" t="s">
        <v>123</v>
      </c>
      <c r="M97" s="12">
        <v>0</v>
      </c>
      <c r="N97" s="12">
        <v>0</v>
      </c>
      <c r="O97" s="12">
        <v>0</v>
      </c>
      <c r="Q97" s="12">
        <v>0</v>
      </c>
      <c r="R97" s="12">
        <v>0</v>
      </c>
      <c r="U97" s="11">
        <v>45946.686238321759</v>
      </c>
      <c r="V97" t="s">
        <v>89</v>
      </c>
      <c r="W97" t="s">
        <v>124</v>
      </c>
      <c r="AB97" t="s">
        <v>66</v>
      </c>
      <c r="AC97" t="s">
        <v>102</v>
      </c>
      <c r="AD97" t="s">
        <v>67</v>
      </c>
      <c r="AF97" t="s">
        <v>68</v>
      </c>
      <c r="BC97" s="13" t="str">
        <f>IF(AND(OR(Time[[#This Row],[Status]]="Locked",Time[[#This Row],[Status]]="Invoiced"),(Time[[#This Row],[Type]]="Time")), Time[[#This Row],[Invoiced Amount]]/Time[[#This Row],[Time]],"")</f>
        <v/>
      </c>
    </row>
    <row r="98" spans="1:55" x14ac:dyDescent="0.3">
      <c r="A98" t="s">
        <v>306</v>
      </c>
      <c r="B98" t="s">
        <v>89</v>
      </c>
      <c r="C98" t="s">
        <v>91</v>
      </c>
      <c r="D98" t="s">
        <v>91</v>
      </c>
      <c r="E98" t="s">
        <v>307</v>
      </c>
      <c r="F98" t="s">
        <v>62</v>
      </c>
      <c r="G98" t="s">
        <v>70</v>
      </c>
      <c r="H98" t="s">
        <v>16</v>
      </c>
      <c r="I98" s="11">
        <v>45947</v>
      </c>
      <c r="J98" s="12">
        <v>1.6666666666666666E-2</v>
      </c>
      <c r="K98" s="11">
        <v>45947.159743078701</v>
      </c>
      <c r="M98" s="12">
        <v>360</v>
      </c>
      <c r="N98" s="12">
        <v>6</v>
      </c>
      <c r="O98" s="12">
        <v>0</v>
      </c>
      <c r="Q98" s="12">
        <v>0</v>
      </c>
      <c r="R98" s="12">
        <v>0</v>
      </c>
      <c r="S98" t="s">
        <v>94</v>
      </c>
      <c r="U98" s="11">
        <v>45946.98855224537</v>
      </c>
      <c r="V98" t="s">
        <v>124</v>
      </c>
      <c r="W98" t="s">
        <v>89</v>
      </c>
      <c r="X98" t="s">
        <v>95</v>
      </c>
      <c r="Y98" t="s">
        <v>89</v>
      </c>
      <c r="Z98" t="s">
        <v>95</v>
      </c>
      <c r="AA98" t="s">
        <v>89</v>
      </c>
      <c r="AB98" t="s">
        <v>66</v>
      </c>
      <c r="AC98" t="s">
        <v>62</v>
      </c>
      <c r="AD98" t="s">
        <v>67</v>
      </c>
      <c r="AF98" t="s">
        <v>68</v>
      </c>
      <c r="AG98" t="s">
        <v>308</v>
      </c>
      <c r="AK98" t="s">
        <v>309</v>
      </c>
      <c r="AR98" t="s">
        <v>80</v>
      </c>
      <c r="BB98" s="14" t="s">
        <v>310</v>
      </c>
      <c r="BC98" s="13" t="str">
        <f>IF(AND(OR(Time[[#This Row],[Status]]="Locked",Time[[#This Row],[Status]]="Invoiced"),(Time[[#This Row],[Type]]="Time")), Time[[#This Row],[Invoiced Amount]]/Time[[#This Row],[Time]],"")</f>
        <v/>
      </c>
    </row>
    <row r="99" spans="1:55" x14ac:dyDescent="0.3">
      <c r="A99" t="s">
        <v>311</v>
      </c>
      <c r="B99" t="s">
        <v>89</v>
      </c>
      <c r="C99" t="s">
        <v>90</v>
      </c>
      <c r="D99" t="s">
        <v>91</v>
      </c>
      <c r="E99" t="s">
        <v>312</v>
      </c>
      <c r="F99" t="s">
        <v>62</v>
      </c>
      <c r="G99" t="s">
        <v>106</v>
      </c>
      <c r="H99" t="s">
        <v>16</v>
      </c>
      <c r="I99" s="11">
        <v>45947</v>
      </c>
      <c r="J99" s="12">
        <v>0.65</v>
      </c>
      <c r="K99" s="11">
        <v>45946.986644884259</v>
      </c>
      <c r="L99" t="s">
        <v>313</v>
      </c>
      <c r="M99" s="12">
        <v>360</v>
      </c>
      <c r="N99" s="12">
        <v>234</v>
      </c>
      <c r="O99" s="12">
        <v>2746.48</v>
      </c>
      <c r="Q99" s="12">
        <v>0</v>
      </c>
      <c r="R99" s="12">
        <v>2512.48</v>
      </c>
      <c r="S99" t="s">
        <v>94</v>
      </c>
      <c r="T99" s="11">
        <v>45947</v>
      </c>
      <c r="U99" s="11">
        <v>45946.956064733793</v>
      </c>
      <c r="V99" t="s">
        <v>173</v>
      </c>
      <c r="W99" t="s">
        <v>89</v>
      </c>
      <c r="X99" t="s">
        <v>95</v>
      </c>
      <c r="Y99" t="s">
        <v>89</v>
      </c>
      <c r="Z99" t="s">
        <v>95</v>
      </c>
      <c r="AA99" t="s">
        <v>89</v>
      </c>
      <c r="AB99" t="s">
        <v>314</v>
      </c>
      <c r="AC99" t="s">
        <v>62</v>
      </c>
      <c r="AD99" t="s">
        <v>67</v>
      </c>
      <c r="AF99" t="s">
        <v>68</v>
      </c>
      <c r="AG99" t="s">
        <v>315</v>
      </c>
      <c r="AR99" t="s">
        <v>80</v>
      </c>
      <c r="BB99" s="14" t="s">
        <v>316</v>
      </c>
      <c r="BC99" s="13">
        <f>IF(AND(OR(Time[[#This Row],[Status]]="Locked",Time[[#This Row],[Status]]="Invoiced"),(Time[[#This Row],[Type]]="Time")), Time[[#This Row],[Invoiced Amount]]/Time[[#This Row],[Time]],"")</f>
        <v>4225.3538461538465</v>
      </c>
    </row>
    <row r="100" spans="1:55" x14ac:dyDescent="0.3">
      <c r="A100" t="s">
        <v>317</v>
      </c>
      <c r="B100" t="s">
        <v>118</v>
      </c>
      <c r="C100" t="s">
        <v>100</v>
      </c>
      <c r="F100" t="s">
        <v>101</v>
      </c>
      <c r="G100" t="s">
        <v>63</v>
      </c>
      <c r="H100" t="s">
        <v>16</v>
      </c>
      <c r="I100" s="11">
        <v>45946</v>
      </c>
      <c r="J100" s="12">
        <v>0.5</v>
      </c>
      <c r="K100" s="11">
        <v>45945.685679768518</v>
      </c>
      <c r="L100" t="s">
        <v>123</v>
      </c>
      <c r="M100" s="12">
        <v>0</v>
      </c>
      <c r="N100" s="12">
        <v>0</v>
      </c>
      <c r="O100" s="12">
        <v>0</v>
      </c>
      <c r="Q100" s="12">
        <v>0</v>
      </c>
      <c r="R100" s="12">
        <v>0</v>
      </c>
      <c r="U100" s="11">
        <v>45945.685679768518</v>
      </c>
      <c r="V100" t="s">
        <v>124</v>
      </c>
      <c r="W100" t="s">
        <v>124</v>
      </c>
      <c r="AB100" t="s">
        <v>66</v>
      </c>
      <c r="AC100" t="s">
        <v>102</v>
      </c>
      <c r="AD100" t="s">
        <v>67</v>
      </c>
      <c r="AF100" t="s">
        <v>68</v>
      </c>
      <c r="BC100" s="13" t="str">
        <f>IF(AND(OR(Time[[#This Row],[Status]]="Locked",Time[[#This Row],[Status]]="Invoiced"),(Time[[#This Row],[Type]]="Time")), Time[[#This Row],[Invoiced Amount]]/Time[[#This Row],[Time]],"")</f>
        <v/>
      </c>
    </row>
    <row r="101" spans="1:55" x14ac:dyDescent="0.3">
      <c r="A101" t="s">
        <v>318</v>
      </c>
      <c r="B101" t="s">
        <v>569</v>
      </c>
      <c r="C101" t="s">
        <v>100</v>
      </c>
      <c r="F101" t="s">
        <v>101</v>
      </c>
      <c r="G101" t="s">
        <v>63</v>
      </c>
      <c r="H101" t="s">
        <v>16</v>
      </c>
      <c r="I101" s="11">
        <v>45946</v>
      </c>
      <c r="J101" s="12">
        <v>0.5</v>
      </c>
      <c r="K101" s="11">
        <v>45945.685705266202</v>
      </c>
      <c r="L101" t="s">
        <v>123</v>
      </c>
      <c r="M101" s="12">
        <v>0</v>
      </c>
      <c r="N101" s="12">
        <v>0</v>
      </c>
      <c r="O101" s="12">
        <v>0</v>
      </c>
      <c r="Q101" s="12">
        <v>0</v>
      </c>
      <c r="R101" s="12">
        <v>0</v>
      </c>
      <c r="U101" s="11">
        <v>45945.685705266202</v>
      </c>
      <c r="V101" t="s">
        <v>124</v>
      </c>
      <c r="W101" t="s">
        <v>124</v>
      </c>
      <c r="AB101" t="s">
        <v>66</v>
      </c>
      <c r="AC101" t="s">
        <v>102</v>
      </c>
      <c r="AD101" t="s">
        <v>67</v>
      </c>
      <c r="AF101" t="s">
        <v>68</v>
      </c>
      <c r="BC101" s="13" t="str">
        <f>IF(AND(OR(Time[[#This Row],[Status]]="Locked",Time[[#This Row],[Status]]="Invoiced"),(Time[[#This Row],[Type]]="Time")), Time[[#This Row],[Invoiced Amount]]/Time[[#This Row],[Time]],"")</f>
        <v/>
      </c>
    </row>
    <row r="102" spans="1:55" x14ac:dyDescent="0.3">
      <c r="A102" t="s">
        <v>319</v>
      </c>
      <c r="B102" t="s">
        <v>89</v>
      </c>
      <c r="C102" t="s">
        <v>100</v>
      </c>
      <c r="F102" t="s">
        <v>101</v>
      </c>
      <c r="G102" t="s">
        <v>63</v>
      </c>
      <c r="H102" t="s">
        <v>16</v>
      </c>
      <c r="I102" s="11">
        <v>45946</v>
      </c>
      <c r="J102" s="12">
        <v>0.5</v>
      </c>
      <c r="K102" s="11">
        <v>45945.685575127318</v>
      </c>
      <c r="L102" t="s">
        <v>123</v>
      </c>
      <c r="M102" s="12">
        <v>0</v>
      </c>
      <c r="N102" s="12">
        <v>0</v>
      </c>
      <c r="O102" s="12">
        <v>0</v>
      </c>
      <c r="Q102" s="12">
        <v>0</v>
      </c>
      <c r="R102" s="12">
        <v>0</v>
      </c>
      <c r="U102" s="11">
        <v>45945.685575127318</v>
      </c>
      <c r="V102" t="s">
        <v>124</v>
      </c>
      <c r="W102" t="s">
        <v>124</v>
      </c>
      <c r="AB102" t="s">
        <v>66</v>
      </c>
      <c r="AC102" t="s">
        <v>102</v>
      </c>
      <c r="AD102" t="s">
        <v>67</v>
      </c>
      <c r="AF102" t="s">
        <v>68</v>
      </c>
      <c r="BC102" s="13" t="str">
        <f>IF(AND(OR(Time[[#This Row],[Status]]="Locked",Time[[#This Row],[Status]]="Invoiced"),(Time[[#This Row],[Type]]="Time")), Time[[#This Row],[Invoiced Amount]]/Time[[#This Row],[Time]],"")</f>
        <v/>
      </c>
    </row>
    <row r="103" spans="1:55" x14ac:dyDescent="0.3">
      <c r="A103" t="s">
        <v>320</v>
      </c>
      <c r="B103" t="s">
        <v>134</v>
      </c>
      <c r="C103" t="s">
        <v>100</v>
      </c>
      <c r="F103" t="s">
        <v>101</v>
      </c>
      <c r="G103" t="s">
        <v>63</v>
      </c>
      <c r="H103" t="s">
        <v>16</v>
      </c>
      <c r="I103" s="11">
        <v>45946</v>
      </c>
      <c r="J103" s="12">
        <v>0.5</v>
      </c>
      <c r="K103" s="11">
        <v>45945.685539745369</v>
      </c>
      <c r="L103" t="s">
        <v>123</v>
      </c>
      <c r="M103" s="12">
        <v>0</v>
      </c>
      <c r="N103" s="12">
        <v>0</v>
      </c>
      <c r="O103" s="12">
        <v>0</v>
      </c>
      <c r="Q103" s="12">
        <v>0</v>
      </c>
      <c r="R103" s="12">
        <v>0</v>
      </c>
      <c r="U103" s="11">
        <v>45945.685539745369</v>
      </c>
      <c r="V103" t="s">
        <v>124</v>
      </c>
      <c r="W103" t="s">
        <v>124</v>
      </c>
      <c r="AB103" t="s">
        <v>66</v>
      </c>
      <c r="AC103" t="s">
        <v>102</v>
      </c>
      <c r="AD103" t="s">
        <v>67</v>
      </c>
      <c r="AF103" t="s">
        <v>68</v>
      </c>
      <c r="BC103" s="13" t="str">
        <f>IF(AND(OR(Time[[#This Row],[Status]]="Locked",Time[[#This Row],[Status]]="Invoiced"),(Time[[#This Row],[Type]]="Time")), Time[[#This Row],[Invoiced Amount]]/Time[[#This Row],[Time]],"")</f>
        <v/>
      </c>
    </row>
    <row r="104" spans="1:55" x14ac:dyDescent="0.3">
      <c r="A104" t="s">
        <v>321</v>
      </c>
      <c r="B104" t="s">
        <v>124</v>
      </c>
      <c r="C104" t="s">
        <v>157</v>
      </c>
      <c r="D104" t="s">
        <v>157</v>
      </c>
      <c r="E104" t="s">
        <v>158</v>
      </c>
      <c r="F104" t="s">
        <v>62</v>
      </c>
      <c r="G104" t="s">
        <v>70</v>
      </c>
      <c r="H104" t="s">
        <v>322</v>
      </c>
      <c r="I104" s="11">
        <v>45945</v>
      </c>
      <c r="J104" s="12">
        <v>0</v>
      </c>
      <c r="K104" s="11">
        <v>45944.949000185188</v>
      </c>
      <c r="M104" s="12">
        <v>285</v>
      </c>
      <c r="N104" s="12">
        <v>285</v>
      </c>
      <c r="O104" s="12">
        <v>0</v>
      </c>
      <c r="P104" t="s">
        <v>323</v>
      </c>
      <c r="Q104" s="12">
        <v>1</v>
      </c>
      <c r="R104" s="12">
        <v>0</v>
      </c>
      <c r="S104" t="s">
        <v>160</v>
      </c>
      <c r="U104" s="11">
        <v>45944.949000185188</v>
      </c>
      <c r="V104" t="s">
        <v>324</v>
      </c>
      <c r="W104" t="s">
        <v>324</v>
      </c>
      <c r="X104" t="s">
        <v>66</v>
      </c>
      <c r="Y104" t="s">
        <v>65</v>
      </c>
      <c r="Z104" t="s">
        <v>66</v>
      </c>
      <c r="AA104" t="s">
        <v>161</v>
      </c>
      <c r="AB104" t="s">
        <v>66</v>
      </c>
      <c r="AC104" t="s">
        <v>62</v>
      </c>
      <c r="AD104" t="s">
        <v>67</v>
      </c>
      <c r="AF104" t="s">
        <v>68</v>
      </c>
      <c r="AG104" t="s">
        <v>162</v>
      </c>
      <c r="BB104" s="14" t="s">
        <v>163</v>
      </c>
      <c r="BC104" s="13" t="str">
        <f>IF(AND(OR(Time[[#This Row],[Status]]="Locked",Time[[#This Row],[Status]]="Invoiced"),(Time[[#This Row],[Type]]="Time")), Time[[#This Row],[Invoiced Amount]]/Time[[#This Row],[Time]],"")</f>
        <v/>
      </c>
    </row>
    <row r="105" spans="1:55" x14ac:dyDescent="0.3">
      <c r="A105" t="s">
        <v>325</v>
      </c>
      <c r="B105" t="s">
        <v>66</v>
      </c>
      <c r="C105" t="s">
        <v>90</v>
      </c>
      <c r="D105" t="s">
        <v>90</v>
      </c>
      <c r="E105" t="s">
        <v>264</v>
      </c>
      <c r="F105" t="s">
        <v>62</v>
      </c>
      <c r="G105" t="s">
        <v>63</v>
      </c>
      <c r="H105" t="s">
        <v>16</v>
      </c>
      <c r="I105" s="11">
        <v>45945</v>
      </c>
      <c r="J105" s="12">
        <v>1</v>
      </c>
      <c r="K105" s="11">
        <v>45945.240884398147</v>
      </c>
      <c r="L105" t="s">
        <v>240</v>
      </c>
      <c r="M105" s="12">
        <v>360</v>
      </c>
      <c r="N105" s="12">
        <v>360</v>
      </c>
      <c r="O105" s="12">
        <v>0</v>
      </c>
      <c r="Q105" s="12">
        <v>0</v>
      </c>
      <c r="R105" s="12">
        <v>0</v>
      </c>
      <c r="S105" t="s">
        <v>94</v>
      </c>
      <c r="U105" s="11">
        <v>45945.240884398147</v>
      </c>
      <c r="V105" t="s">
        <v>66</v>
      </c>
      <c r="W105" t="s">
        <v>66</v>
      </c>
      <c r="X105" t="s">
        <v>95</v>
      </c>
      <c r="Y105" t="s">
        <v>89</v>
      </c>
      <c r="Z105" t="s">
        <v>174</v>
      </c>
      <c r="AA105" t="s">
        <v>174</v>
      </c>
      <c r="AB105" t="s">
        <v>66</v>
      </c>
      <c r="AC105" t="s">
        <v>62</v>
      </c>
      <c r="AD105" t="s">
        <v>67</v>
      </c>
      <c r="AF105" t="s">
        <v>68</v>
      </c>
      <c r="AG105" t="s">
        <v>266</v>
      </c>
      <c r="AI105" t="s">
        <v>138</v>
      </c>
      <c r="BB105" s="14" t="s">
        <v>267</v>
      </c>
      <c r="BC105" s="13" t="str">
        <f>IF(AND(OR(Time[[#This Row],[Status]]="Locked",Time[[#This Row],[Status]]="Invoiced"),(Time[[#This Row],[Type]]="Time")), Time[[#This Row],[Invoiced Amount]]/Time[[#This Row],[Time]],"")</f>
        <v/>
      </c>
    </row>
    <row r="106" spans="1:55" x14ac:dyDescent="0.3">
      <c r="A106" t="s">
        <v>326</v>
      </c>
      <c r="B106" t="s">
        <v>61</v>
      </c>
      <c r="C106" t="s">
        <v>100</v>
      </c>
      <c r="F106" t="s">
        <v>62</v>
      </c>
      <c r="G106" t="s">
        <v>63</v>
      </c>
      <c r="H106" t="s">
        <v>16</v>
      </c>
      <c r="I106" s="11">
        <v>45945</v>
      </c>
      <c r="J106" s="12">
        <v>0.11666666666666667</v>
      </c>
      <c r="K106" s="11">
        <v>45944.959900543981</v>
      </c>
      <c r="M106" s="12">
        <v>360</v>
      </c>
      <c r="N106" s="12">
        <v>42</v>
      </c>
      <c r="O106" s="12">
        <v>0</v>
      </c>
      <c r="Q106" s="12">
        <v>0</v>
      </c>
      <c r="R106" s="12">
        <v>0</v>
      </c>
      <c r="U106" s="11">
        <v>45944.955160081015</v>
      </c>
      <c r="V106" t="s">
        <v>61</v>
      </c>
      <c r="W106" t="s">
        <v>61</v>
      </c>
      <c r="AB106" t="s">
        <v>66</v>
      </c>
      <c r="AC106" t="s">
        <v>62</v>
      </c>
      <c r="AD106" t="s">
        <v>67</v>
      </c>
      <c r="AF106" t="s">
        <v>68</v>
      </c>
      <c r="BC106" s="13" t="str">
        <f>IF(AND(OR(Time[[#This Row],[Status]]="Locked",Time[[#This Row],[Status]]="Invoiced"),(Time[[#This Row],[Type]]="Time")), Time[[#This Row],[Invoiced Amount]]/Time[[#This Row],[Time]],"")</f>
        <v/>
      </c>
    </row>
    <row r="107" spans="1:55" x14ac:dyDescent="0.3">
      <c r="A107" t="s">
        <v>327</v>
      </c>
      <c r="B107" t="s">
        <v>124</v>
      </c>
      <c r="C107" t="s">
        <v>328</v>
      </c>
      <c r="D107" t="s">
        <v>328</v>
      </c>
      <c r="E107" t="s">
        <v>566</v>
      </c>
      <c r="F107" t="s">
        <v>62</v>
      </c>
      <c r="G107" t="s">
        <v>70</v>
      </c>
      <c r="H107" t="s">
        <v>165</v>
      </c>
      <c r="I107" s="11">
        <v>45945</v>
      </c>
      <c r="J107" s="12">
        <v>0</v>
      </c>
      <c r="K107" s="11">
        <v>45946.344440000001</v>
      </c>
      <c r="L107" t="s">
        <v>166</v>
      </c>
      <c r="M107" s="12">
        <v>-200</v>
      </c>
      <c r="N107" s="12">
        <v>-200</v>
      </c>
      <c r="O107" s="12">
        <v>0</v>
      </c>
      <c r="P107" t="s">
        <v>166</v>
      </c>
      <c r="Q107" s="12">
        <v>1</v>
      </c>
      <c r="R107" s="12">
        <v>0</v>
      </c>
      <c r="S107" t="s">
        <v>329</v>
      </c>
      <c r="U107" s="11">
        <v>45946.344440000001</v>
      </c>
      <c r="V107" t="s">
        <v>173</v>
      </c>
      <c r="W107" t="s">
        <v>173</v>
      </c>
      <c r="X107" t="s">
        <v>66</v>
      </c>
      <c r="Y107" t="s">
        <v>300</v>
      </c>
      <c r="Z107" t="s">
        <v>330</v>
      </c>
      <c r="AA107" t="s">
        <v>330</v>
      </c>
      <c r="AB107" t="s">
        <v>66</v>
      </c>
      <c r="AC107" t="s">
        <v>62</v>
      </c>
      <c r="AD107" t="s">
        <v>67</v>
      </c>
      <c r="AF107" t="s">
        <v>207</v>
      </c>
      <c r="AG107" t="s">
        <v>331</v>
      </c>
      <c r="BB107" s="14" t="s">
        <v>332</v>
      </c>
      <c r="BC107" s="13" t="str">
        <f>IF(AND(OR(Time[[#This Row],[Status]]="Locked",Time[[#This Row],[Status]]="Invoiced"),(Time[[#This Row],[Type]]="Time")), Time[[#This Row],[Invoiced Amount]]/Time[[#This Row],[Time]],"")</f>
        <v/>
      </c>
    </row>
    <row r="108" spans="1:55" x14ac:dyDescent="0.3">
      <c r="A108" t="s">
        <v>333</v>
      </c>
      <c r="B108" t="s">
        <v>61</v>
      </c>
      <c r="C108" t="s">
        <v>560</v>
      </c>
      <c r="D108" t="s">
        <v>560</v>
      </c>
      <c r="E108" t="s">
        <v>85</v>
      </c>
      <c r="F108" t="s">
        <v>62</v>
      </c>
      <c r="G108" t="s">
        <v>70</v>
      </c>
      <c r="H108" t="s">
        <v>16</v>
      </c>
      <c r="I108" s="11">
        <v>45945</v>
      </c>
      <c r="J108" s="12">
        <v>1.1333333333333333</v>
      </c>
      <c r="K108" s="11">
        <v>45945.957844560187</v>
      </c>
      <c r="L108" t="s">
        <v>18</v>
      </c>
      <c r="M108" s="12">
        <v>360</v>
      </c>
      <c r="N108" s="12">
        <v>408</v>
      </c>
      <c r="O108" s="12">
        <v>0</v>
      </c>
      <c r="Q108" s="12">
        <v>0</v>
      </c>
      <c r="R108" s="12">
        <v>0</v>
      </c>
      <c r="S108" t="s">
        <v>561</v>
      </c>
      <c r="U108" s="11">
        <v>45945.120225682869</v>
      </c>
      <c r="V108" t="s">
        <v>61</v>
      </c>
      <c r="W108" t="s">
        <v>61</v>
      </c>
      <c r="X108" t="s">
        <v>65</v>
      </c>
      <c r="Y108" t="s">
        <v>61</v>
      </c>
      <c r="Z108" t="s">
        <v>65</v>
      </c>
      <c r="AA108" t="s">
        <v>61</v>
      </c>
      <c r="AB108" t="s">
        <v>66</v>
      </c>
      <c r="AC108" t="s">
        <v>62</v>
      </c>
      <c r="AD108" t="s">
        <v>67</v>
      </c>
      <c r="AF108" t="s">
        <v>68</v>
      </c>
      <c r="AG108" t="s">
        <v>86</v>
      </c>
      <c r="BB108" s="14" t="s">
        <v>87</v>
      </c>
      <c r="BC108" s="13" t="str">
        <f>IF(AND(OR(Time[[#This Row],[Status]]="Locked",Time[[#This Row],[Status]]="Invoiced"),(Time[[#This Row],[Type]]="Time")), Time[[#This Row],[Invoiced Amount]]/Time[[#This Row],[Time]],"")</f>
        <v/>
      </c>
    </row>
    <row r="109" spans="1:55" x14ac:dyDescent="0.3">
      <c r="A109" t="s">
        <v>334</v>
      </c>
      <c r="B109" t="s">
        <v>118</v>
      </c>
      <c r="C109" t="s">
        <v>100</v>
      </c>
      <c r="F109" t="s">
        <v>101</v>
      </c>
      <c r="G109" t="s">
        <v>63</v>
      </c>
      <c r="H109" t="s">
        <v>16</v>
      </c>
      <c r="I109" s="11">
        <v>45945</v>
      </c>
      <c r="J109" s="12">
        <v>0.5</v>
      </c>
      <c r="K109" s="11">
        <v>45944.683872210648</v>
      </c>
      <c r="L109" t="s">
        <v>123</v>
      </c>
      <c r="M109" s="12">
        <v>0</v>
      </c>
      <c r="N109" s="12">
        <v>0</v>
      </c>
      <c r="O109" s="12">
        <v>0</v>
      </c>
      <c r="Q109" s="12">
        <v>0</v>
      </c>
      <c r="R109" s="12">
        <v>0</v>
      </c>
      <c r="U109" s="11">
        <v>45944.683872210648</v>
      </c>
      <c r="V109" t="s">
        <v>124</v>
      </c>
      <c r="W109" t="s">
        <v>124</v>
      </c>
      <c r="AB109" t="s">
        <v>66</v>
      </c>
      <c r="AC109" t="s">
        <v>102</v>
      </c>
      <c r="AD109" t="s">
        <v>67</v>
      </c>
      <c r="AF109" t="s">
        <v>68</v>
      </c>
      <c r="BC109" s="13" t="str">
        <f>IF(AND(OR(Time[[#This Row],[Status]]="Locked",Time[[#This Row],[Status]]="Invoiced"),(Time[[#This Row],[Type]]="Time")), Time[[#This Row],[Invoiced Amount]]/Time[[#This Row],[Time]],"")</f>
        <v/>
      </c>
    </row>
    <row r="110" spans="1:55" x14ac:dyDescent="0.3">
      <c r="A110" t="s">
        <v>335</v>
      </c>
      <c r="B110" t="s">
        <v>61</v>
      </c>
      <c r="C110" t="s">
        <v>560</v>
      </c>
      <c r="D110" t="s">
        <v>560</v>
      </c>
      <c r="E110" t="s">
        <v>565</v>
      </c>
      <c r="F110" t="s">
        <v>62</v>
      </c>
      <c r="G110" t="s">
        <v>70</v>
      </c>
      <c r="H110" t="s">
        <v>16</v>
      </c>
      <c r="I110" s="11">
        <v>45945</v>
      </c>
      <c r="J110" s="12">
        <v>0.75</v>
      </c>
      <c r="K110" s="11">
        <v>45965.969822916668</v>
      </c>
      <c r="L110" t="s">
        <v>64</v>
      </c>
      <c r="M110" s="12">
        <v>360</v>
      </c>
      <c r="N110" s="12">
        <v>270</v>
      </c>
      <c r="O110" s="12">
        <v>0</v>
      </c>
      <c r="Q110" s="12">
        <v>0</v>
      </c>
      <c r="R110" s="12">
        <v>0</v>
      </c>
      <c r="S110" t="s">
        <v>561</v>
      </c>
      <c r="U110" s="11">
        <v>45945.077922800927</v>
      </c>
      <c r="V110" t="s">
        <v>61</v>
      </c>
      <c r="W110" t="s">
        <v>61</v>
      </c>
      <c r="X110" t="s">
        <v>65</v>
      </c>
      <c r="Y110" t="s">
        <v>61</v>
      </c>
      <c r="Z110" t="s">
        <v>71</v>
      </c>
      <c r="AA110" t="s">
        <v>61</v>
      </c>
      <c r="AB110" t="s">
        <v>66</v>
      </c>
      <c r="AC110" t="s">
        <v>62</v>
      </c>
      <c r="AD110" t="s">
        <v>67</v>
      </c>
      <c r="AF110" t="s">
        <v>68</v>
      </c>
      <c r="AG110" t="s">
        <v>72</v>
      </c>
      <c r="BB110" s="14" t="s">
        <v>73</v>
      </c>
      <c r="BC110" s="13" t="str">
        <f>IF(AND(OR(Time[[#This Row],[Status]]="Locked",Time[[#This Row],[Status]]="Invoiced"),(Time[[#This Row],[Type]]="Time")), Time[[#This Row],[Invoiced Amount]]/Time[[#This Row],[Time]],"")</f>
        <v/>
      </c>
    </row>
    <row r="111" spans="1:55" x14ac:dyDescent="0.3">
      <c r="A111" t="s">
        <v>336</v>
      </c>
      <c r="B111" t="s">
        <v>124</v>
      </c>
      <c r="C111" t="s">
        <v>328</v>
      </c>
      <c r="D111" t="s">
        <v>328</v>
      </c>
      <c r="E111" t="s">
        <v>566</v>
      </c>
      <c r="F111" t="s">
        <v>62</v>
      </c>
      <c r="G111" t="s">
        <v>70</v>
      </c>
      <c r="H111" t="s">
        <v>165</v>
      </c>
      <c r="I111" s="11">
        <v>45945</v>
      </c>
      <c r="J111" s="12">
        <v>0</v>
      </c>
      <c r="K111" s="11">
        <v>45946.344480694446</v>
      </c>
      <c r="L111" t="s">
        <v>166</v>
      </c>
      <c r="M111" s="12">
        <v>-2500</v>
      </c>
      <c r="N111" s="12">
        <v>-2500</v>
      </c>
      <c r="O111" s="12">
        <v>0</v>
      </c>
      <c r="P111" t="s">
        <v>166</v>
      </c>
      <c r="Q111" s="12">
        <v>1</v>
      </c>
      <c r="R111" s="12">
        <v>0</v>
      </c>
      <c r="S111" t="s">
        <v>329</v>
      </c>
      <c r="U111" s="11">
        <v>45946.344480694446</v>
      </c>
      <c r="V111" t="s">
        <v>173</v>
      </c>
      <c r="W111" t="s">
        <v>173</v>
      </c>
      <c r="X111" t="s">
        <v>66</v>
      </c>
      <c r="Y111" t="s">
        <v>300</v>
      </c>
      <c r="Z111" t="s">
        <v>330</v>
      </c>
      <c r="AA111" t="s">
        <v>330</v>
      </c>
      <c r="AB111" t="s">
        <v>66</v>
      </c>
      <c r="AC111" t="s">
        <v>62</v>
      </c>
      <c r="AD111" t="s">
        <v>67</v>
      </c>
      <c r="AF111" t="s">
        <v>207</v>
      </c>
      <c r="AG111" t="s">
        <v>331</v>
      </c>
      <c r="BB111" s="14" t="s">
        <v>332</v>
      </c>
      <c r="BC111" s="13" t="str">
        <f>IF(AND(OR(Time[[#This Row],[Status]]="Locked",Time[[#This Row],[Status]]="Invoiced"),(Time[[#This Row],[Type]]="Time")), Time[[#This Row],[Invoiced Amount]]/Time[[#This Row],[Time]],"")</f>
        <v/>
      </c>
    </row>
    <row r="112" spans="1:55" x14ac:dyDescent="0.3">
      <c r="A112" t="s">
        <v>337</v>
      </c>
      <c r="B112" t="s">
        <v>127</v>
      </c>
      <c r="C112" t="s">
        <v>338</v>
      </c>
      <c r="D112" t="s">
        <v>338</v>
      </c>
      <c r="E112" t="s">
        <v>339</v>
      </c>
      <c r="F112" t="s">
        <v>62</v>
      </c>
      <c r="G112" t="s">
        <v>340</v>
      </c>
      <c r="H112" t="s">
        <v>16</v>
      </c>
      <c r="I112" s="11">
        <v>45945</v>
      </c>
      <c r="J112" s="12">
        <v>0.5</v>
      </c>
      <c r="K112" s="11">
        <v>45945.100717870373</v>
      </c>
      <c r="L112" t="s">
        <v>341</v>
      </c>
      <c r="M112" s="12">
        <v>100</v>
      </c>
      <c r="N112" s="12">
        <v>50</v>
      </c>
      <c r="O112" s="12">
        <v>50</v>
      </c>
      <c r="Q112" s="12">
        <v>0</v>
      </c>
      <c r="R112" s="12">
        <v>-50</v>
      </c>
      <c r="S112" t="s">
        <v>342</v>
      </c>
      <c r="U112" s="11">
        <v>45945.092162094908</v>
      </c>
      <c r="V112" t="s">
        <v>124</v>
      </c>
      <c r="W112" t="s">
        <v>127</v>
      </c>
      <c r="X112" t="s">
        <v>99</v>
      </c>
      <c r="Y112" t="s">
        <v>99</v>
      </c>
      <c r="Z112" t="s">
        <v>99</v>
      </c>
      <c r="AA112" t="s">
        <v>99</v>
      </c>
      <c r="AC112" t="s">
        <v>62</v>
      </c>
      <c r="AD112" t="s">
        <v>67</v>
      </c>
      <c r="AF112" t="s">
        <v>343</v>
      </c>
      <c r="AG112" t="s">
        <v>344</v>
      </c>
      <c r="BB112" s="14" t="s">
        <v>345</v>
      </c>
      <c r="BC112" s="13">
        <f>IF(AND(OR(Time[[#This Row],[Status]]="Locked",Time[[#This Row],[Status]]="Invoiced"),(Time[[#This Row],[Type]]="Time")), Time[[#This Row],[Invoiced Amount]]/Time[[#This Row],[Time]],"")</f>
        <v>100</v>
      </c>
    </row>
    <row r="113" spans="1:55" x14ac:dyDescent="0.3">
      <c r="A113" t="s">
        <v>346</v>
      </c>
      <c r="B113" t="s">
        <v>61</v>
      </c>
      <c r="C113" t="s">
        <v>563</v>
      </c>
      <c r="D113" t="s">
        <v>563</v>
      </c>
      <c r="E113" t="s">
        <v>219</v>
      </c>
      <c r="F113" t="s">
        <v>62</v>
      </c>
      <c r="G113" t="s">
        <v>70</v>
      </c>
      <c r="H113" t="s">
        <v>16</v>
      </c>
      <c r="I113" s="11">
        <v>45945</v>
      </c>
      <c r="J113" s="12">
        <v>0.21666666666666667</v>
      </c>
      <c r="K113" s="11">
        <v>45945.120744016203</v>
      </c>
      <c r="L113" t="s">
        <v>347</v>
      </c>
      <c r="M113" s="12">
        <v>360</v>
      </c>
      <c r="N113" s="12">
        <v>78</v>
      </c>
      <c r="O113" s="12">
        <v>0</v>
      </c>
      <c r="Q113" s="12">
        <v>0</v>
      </c>
      <c r="R113" s="12">
        <v>0</v>
      </c>
      <c r="S113" t="s">
        <v>564</v>
      </c>
      <c r="U113" s="11">
        <v>45945.120744016203</v>
      </c>
      <c r="V113" t="s">
        <v>61</v>
      </c>
      <c r="W113" t="s">
        <v>61</v>
      </c>
      <c r="X113" t="s">
        <v>66</v>
      </c>
      <c r="Y113" t="s">
        <v>348</v>
      </c>
      <c r="Z113" t="s">
        <v>66</v>
      </c>
      <c r="AA113" t="s">
        <v>348</v>
      </c>
      <c r="AB113" t="s">
        <v>66</v>
      </c>
      <c r="AC113" t="s">
        <v>62</v>
      </c>
      <c r="AD113" t="s">
        <v>67</v>
      </c>
      <c r="AF113" t="s">
        <v>68</v>
      </c>
      <c r="AG113" t="s">
        <v>349</v>
      </c>
      <c r="BB113" s="14" t="s">
        <v>350</v>
      </c>
      <c r="BC113" s="13" t="str">
        <f>IF(AND(OR(Time[[#This Row],[Status]]="Locked",Time[[#This Row],[Status]]="Invoiced"),(Time[[#This Row],[Type]]="Time")), Time[[#This Row],[Invoiced Amount]]/Time[[#This Row],[Time]],"")</f>
        <v/>
      </c>
    </row>
    <row r="114" spans="1:55" x14ac:dyDescent="0.3">
      <c r="A114" t="s">
        <v>351</v>
      </c>
      <c r="B114" t="s">
        <v>124</v>
      </c>
      <c r="C114" t="s">
        <v>328</v>
      </c>
      <c r="D114" t="s">
        <v>328</v>
      </c>
      <c r="E114" t="s">
        <v>566</v>
      </c>
      <c r="F114" t="s">
        <v>62</v>
      </c>
      <c r="G114" t="s">
        <v>70</v>
      </c>
      <c r="H114" t="s">
        <v>165</v>
      </c>
      <c r="I114" s="11">
        <v>45945</v>
      </c>
      <c r="J114" s="12">
        <v>0</v>
      </c>
      <c r="K114" s="11">
        <v>45946.344464421294</v>
      </c>
      <c r="L114" t="s">
        <v>166</v>
      </c>
      <c r="M114" s="12">
        <v>-1000</v>
      </c>
      <c r="N114" s="12">
        <v>-1000</v>
      </c>
      <c r="O114" s="12">
        <v>0</v>
      </c>
      <c r="P114" t="s">
        <v>166</v>
      </c>
      <c r="Q114" s="12">
        <v>1</v>
      </c>
      <c r="R114" s="12">
        <v>0</v>
      </c>
      <c r="S114" t="s">
        <v>329</v>
      </c>
      <c r="U114" s="11">
        <v>45946.344464421294</v>
      </c>
      <c r="V114" t="s">
        <v>173</v>
      </c>
      <c r="W114" t="s">
        <v>173</v>
      </c>
      <c r="X114" t="s">
        <v>66</v>
      </c>
      <c r="Y114" t="s">
        <v>300</v>
      </c>
      <c r="Z114" t="s">
        <v>330</v>
      </c>
      <c r="AA114" t="s">
        <v>330</v>
      </c>
      <c r="AB114" t="s">
        <v>66</v>
      </c>
      <c r="AC114" t="s">
        <v>62</v>
      </c>
      <c r="AD114" t="s">
        <v>67</v>
      </c>
      <c r="AF114" t="s">
        <v>207</v>
      </c>
      <c r="AG114" t="s">
        <v>331</v>
      </c>
      <c r="BB114" s="14" t="s">
        <v>332</v>
      </c>
      <c r="BC114" s="13" t="str">
        <f>IF(AND(OR(Time[[#This Row],[Status]]="Locked",Time[[#This Row],[Status]]="Invoiced"),(Time[[#This Row],[Type]]="Time")), Time[[#This Row],[Invoiced Amount]]/Time[[#This Row],[Time]],"")</f>
        <v/>
      </c>
    </row>
    <row r="115" spans="1:55" x14ac:dyDescent="0.3">
      <c r="A115" t="s">
        <v>352</v>
      </c>
      <c r="B115" t="s">
        <v>61</v>
      </c>
      <c r="C115" t="s">
        <v>563</v>
      </c>
      <c r="F115" t="s">
        <v>62</v>
      </c>
      <c r="G115" t="s">
        <v>63</v>
      </c>
      <c r="H115" t="s">
        <v>16</v>
      </c>
      <c r="I115" s="11">
        <v>45945</v>
      </c>
      <c r="J115" s="12">
        <v>2.1833333333333331</v>
      </c>
      <c r="K115" s="11">
        <v>45945.122595601853</v>
      </c>
      <c r="L115" t="s">
        <v>347</v>
      </c>
      <c r="M115" s="12">
        <v>360</v>
      </c>
      <c r="N115" s="12">
        <v>786</v>
      </c>
      <c r="O115" s="12">
        <v>0</v>
      </c>
      <c r="Q115" s="12">
        <v>0</v>
      </c>
      <c r="R115" s="12">
        <v>0</v>
      </c>
      <c r="S115" t="s">
        <v>564</v>
      </c>
      <c r="U115" s="11">
        <v>45945.120964027781</v>
      </c>
      <c r="V115" t="s">
        <v>61</v>
      </c>
      <c r="W115" t="s">
        <v>61</v>
      </c>
      <c r="X115" t="s">
        <v>66</v>
      </c>
      <c r="Y115" t="s">
        <v>348</v>
      </c>
      <c r="AB115" t="s">
        <v>66</v>
      </c>
      <c r="AC115" t="s">
        <v>62</v>
      </c>
      <c r="AD115" t="s">
        <v>67</v>
      </c>
      <c r="AF115" t="s">
        <v>68</v>
      </c>
      <c r="BC115" s="13" t="str">
        <f>IF(AND(OR(Time[[#This Row],[Status]]="Locked",Time[[#This Row],[Status]]="Invoiced"),(Time[[#This Row],[Type]]="Time")), Time[[#This Row],[Invoiced Amount]]/Time[[#This Row],[Time]],"")</f>
        <v/>
      </c>
    </row>
    <row r="116" spans="1:55" x14ac:dyDescent="0.3">
      <c r="A116" t="s">
        <v>353</v>
      </c>
      <c r="B116" t="s">
        <v>134</v>
      </c>
      <c r="C116" t="s">
        <v>100</v>
      </c>
      <c r="F116" t="s">
        <v>101</v>
      </c>
      <c r="G116" t="s">
        <v>63</v>
      </c>
      <c r="H116" t="s">
        <v>16</v>
      </c>
      <c r="I116" s="11">
        <v>45945</v>
      </c>
      <c r="J116" s="12">
        <v>0.5</v>
      </c>
      <c r="K116" s="11">
        <v>45944.6837771875</v>
      </c>
      <c r="L116" t="s">
        <v>123</v>
      </c>
      <c r="M116" s="12">
        <v>0</v>
      </c>
      <c r="N116" s="12">
        <v>0</v>
      </c>
      <c r="O116" s="12">
        <v>0</v>
      </c>
      <c r="Q116" s="12">
        <v>0</v>
      </c>
      <c r="R116" s="12">
        <v>0</v>
      </c>
      <c r="U116" s="11">
        <v>45944.6837771875</v>
      </c>
      <c r="V116" t="s">
        <v>124</v>
      </c>
      <c r="W116" t="s">
        <v>124</v>
      </c>
      <c r="AB116" t="s">
        <v>66</v>
      </c>
      <c r="AC116" t="s">
        <v>102</v>
      </c>
      <c r="AD116" t="s">
        <v>67</v>
      </c>
      <c r="AF116" t="s">
        <v>68</v>
      </c>
      <c r="BC116" s="13" t="str">
        <f>IF(AND(OR(Time[[#This Row],[Status]]="Locked",Time[[#This Row],[Status]]="Invoiced"),(Time[[#This Row],[Type]]="Time")), Time[[#This Row],[Invoiced Amount]]/Time[[#This Row],[Time]],"")</f>
        <v/>
      </c>
    </row>
    <row r="117" spans="1:55" x14ac:dyDescent="0.3">
      <c r="A117" t="s">
        <v>354</v>
      </c>
      <c r="B117" t="s">
        <v>89</v>
      </c>
      <c r="C117" t="s">
        <v>100</v>
      </c>
      <c r="F117" t="s">
        <v>101</v>
      </c>
      <c r="G117" t="s">
        <v>63</v>
      </c>
      <c r="H117" t="s">
        <v>16</v>
      </c>
      <c r="I117" s="11">
        <v>45945</v>
      </c>
      <c r="J117" s="12">
        <v>0.5</v>
      </c>
      <c r="K117" s="11">
        <v>45944.683991018515</v>
      </c>
      <c r="L117" t="s">
        <v>123</v>
      </c>
      <c r="M117" s="12">
        <v>0</v>
      </c>
      <c r="N117" s="12">
        <v>0</v>
      </c>
      <c r="O117" s="12">
        <v>0</v>
      </c>
      <c r="Q117" s="12">
        <v>0</v>
      </c>
      <c r="R117" s="12">
        <v>0</v>
      </c>
      <c r="U117" s="11">
        <v>45944.683991018515</v>
      </c>
      <c r="V117" t="s">
        <v>124</v>
      </c>
      <c r="W117" t="s">
        <v>124</v>
      </c>
      <c r="AB117" t="s">
        <v>66</v>
      </c>
      <c r="AC117" t="s">
        <v>102</v>
      </c>
      <c r="AD117" t="s">
        <v>67</v>
      </c>
      <c r="AF117" t="s">
        <v>68</v>
      </c>
      <c r="BC117" s="13" t="str">
        <f>IF(AND(OR(Time[[#This Row],[Status]]="Locked",Time[[#This Row],[Status]]="Invoiced"),(Time[[#This Row],[Type]]="Time")), Time[[#This Row],[Invoiced Amount]]/Time[[#This Row],[Time]],"")</f>
        <v/>
      </c>
    </row>
    <row r="118" spans="1:55" x14ac:dyDescent="0.3">
      <c r="A118" t="s">
        <v>355</v>
      </c>
      <c r="B118" t="s">
        <v>569</v>
      </c>
      <c r="C118" t="s">
        <v>100</v>
      </c>
      <c r="F118" t="s">
        <v>101</v>
      </c>
      <c r="G118" t="s">
        <v>63</v>
      </c>
      <c r="H118" t="s">
        <v>16</v>
      </c>
      <c r="I118" s="11">
        <v>45945</v>
      </c>
      <c r="J118" s="12">
        <v>0.5</v>
      </c>
      <c r="K118" s="11">
        <v>45944.68399351852</v>
      </c>
      <c r="L118" t="s">
        <v>123</v>
      </c>
      <c r="M118" s="12">
        <v>0</v>
      </c>
      <c r="N118" s="12">
        <v>0</v>
      </c>
      <c r="O118" s="12">
        <v>0</v>
      </c>
      <c r="Q118" s="12">
        <v>0</v>
      </c>
      <c r="R118" s="12">
        <v>0</v>
      </c>
      <c r="U118" s="11">
        <v>45944.68399351852</v>
      </c>
      <c r="V118" t="s">
        <v>124</v>
      </c>
      <c r="W118" t="s">
        <v>124</v>
      </c>
      <c r="AB118" t="s">
        <v>66</v>
      </c>
      <c r="AC118" t="s">
        <v>102</v>
      </c>
      <c r="AD118" t="s">
        <v>67</v>
      </c>
      <c r="AF118" t="s">
        <v>68</v>
      </c>
      <c r="BC118" s="13" t="str">
        <f>IF(AND(OR(Time[[#This Row],[Status]]="Locked",Time[[#This Row],[Status]]="Invoiced"),(Time[[#This Row],[Type]]="Time")), Time[[#This Row],[Invoiced Amount]]/Time[[#This Row],[Time]],"")</f>
        <v/>
      </c>
    </row>
    <row r="119" spans="1:55" x14ac:dyDescent="0.3">
      <c r="A119" t="s">
        <v>356</v>
      </c>
      <c r="B119" t="s">
        <v>61</v>
      </c>
      <c r="C119" t="s">
        <v>560</v>
      </c>
      <c r="D119" t="s">
        <v>560</v>
      </c>
      <c r="E119" t="s">
        <v>85</v>
      </c>
      <c r="F119" t="s">
        <v>62</v>
      </c>
      <c r="G119" t="s">
        <v>70</v>
      </c>
      <c r="H119" t="s">
        <v>16</v>
      </c>
      <c r="I119" s="11">
        <v>45945</v>
      </c>
      <c r="J119" s="12">
        <v>0.5</v>
      </c>
      <c r="K119" s="11">
        <v>45945.957844560187</v>
      </c>
      <c r="L119" t="s">
        <v>357</v>
      </c>
      <c r="M119" s="12">
        <v>360</v>
      </c>
      <c r="N119" s="12">
        <v>180</v>
      </c>
      <c r="O119" s="12">
        <v>0</v>
      </c>
      <c r="Q119" s="12">
        <v>0</v>
      </c>
      <c r="R119" s="12">
        <v>0</v>
      </c>
      <c r="S119" t="s">
        <v>561</v>
      </c>
      <c r="U119" s="11">
        <v>45944.954853391202</v>
      </c>
      <c r="V119" t="s">
        <v>61</v>
      </c>
      <c r="W119" t="s">
        <v>61</v>
      </c>
      <c r="X119" t="s">
        <v>65</v>
      </c>
      <c r="Y119" t="s">
        <v>61</v>
      </c>
      <c r="Z119" t="s">
        <v>65</v>
      </c>
      <c r="AA119" t="s">
        <v>61</v>
      </c>
      <c r="AB119" t="s">
        <v>66</v>
      </c>
      <c r="AC119" t="s">
        <v>62</v>
      </c>
      <c r="AD119" t="s">
        <v>67</v>
      </c>
      <c r="AF119" t="s">
        <v>68</v>
      </c>
      <c r="AG119" t="s">
        <v>86</v>
      </c>
      <c r="BB119" s="14" t="s">
        <v>87</v>
      </c>
      <c r="BC119" s="13" t="str">
        <f>IF(AND(OR(Time[[#This Row],[Status]]="Locked",Time[[#This Row],[Status]]="Invoiced"),(Time[[#This Row],[Type]]="Time")), Time[[#This Row],[Invoiced Amount]]/Time[[#This Row],[Time]],"")</f>
        <v/>
      </c>
    </row>
    <row r="120" spans="1:55" x14ac:dyDescent="0.3">
      <c r="A120" t="s">
        <v>358</v>
      </c>
      <c r="B120" t="s">
        <v>89</v>
      </c>
      <c r="C120" t="s">
        <v>100</v>
      </c>
      <c r="F120" t="s">
        <v>101</v>
      </c>
      <c r="G120" t="s">
        <v>63</v>
      </c>
      <c r="H120" t="s">
        <v>16</v>
      </c>
      <c r="I120" s="11">
        <v>45944</v>
      </c>
      <c r="J120" s="12">
        <v>0.5</v>
      </c>
      <c r="K120" s="11">
        <v>45943.685512824071</v>
      </c>
      <c r="L120" t="s">
        <v>123</v>
      </c>
      <c r="M120" s="12">
        <v>0</v>
      </c>
      <c r="N120" s="12">
        <v>0</v>
      </c>
      <c r="O120" s="12">
        <v>0</v>
      </c>
      <c r="Q120" s="12">
        <v>0</v>
      </c>
      <c r="R120" s="12">
        <v>0</v>
      </c>
      <c r="U120" s="11">
        <v>45943.685512824071</v>
      </c>
      <c r="V120" t="s">
        <v>124</v>
      </c>
      <c r="W120" t="s">
        <v>124</v>
      </c>
      <c r="AB120" t="s">
        <v>66</v>
      </c>
      <c r="AC120" t="s">
        <v>102</v>
      </c>
      <c r="AD120" t="s">
        <v>67</v>
      </c>
      <c r="AF120" t="s">
        <v>68</v>
      </c>
      <c r="BC120" s="13" t="str">
        <f>IF(AND(OR(Time[[#This Row],[Status]]="Locked",Time[[#This Row],[Status]]="Invoiced"),(Time[[#This Row],[Type]]="Time")), Time[[#This Row],[Invoiced Amount]]/Time[[#This Row],[Time]],"")</f>
        <v/>
      </c>
    </row>
    <row r="121" spans="1:55" x14ac:dyDescent="0.3">
      <c r="A121" t="s">
        <v>359</v>
      </c>
      <c r="B121" t="s">
        <v>569</v>
      </c>
      <c r="C121" t="s">
        <v>100</v>
      </c>
      <c r="F121" t="s">
        <v>101</v>
      </c>
      <c r="G121" t="s">
        <v>63</v>
      </c>
      <c r="H121" t="s">
        <v>16</v>
      </c>
      <c r="I121" s="11">
        <v>45944</v>
      </c>
      <c r="J121" s="12">
        <v>0.5</v>
      </c>
      <c r="K121" s="11">
        <v>45943.685540416664</v>
      </c>
      <c r="L121" t="s">
        <v>123</v>
      </c>
      <c r="M121" s="12">
        <v>0</v>
      </c>
      <c r="N121" s="12">
        <v>0</v>
      </c>
      <c r="O121" s="12">
        <v>0</v>
      </c>
      <c r="Q121" s="12">
        <v>0</v>
      </c>
      <c r="R121" s="12">
        <v>0</v>
      </c>
      <c r="U121" s="11">
        <v>45943.685540416664</v>
      </c>
      <c r="V121" t="s">
        <v>124</v>
      </c>
      <c r="W121" t="s">
        <v>124</v>
      </c>
      <c r="AB121" t="s">
        <v>66</v>
      </c>
      <c r="AC121" t="s">
        <v>102</v>
      </c>
      <c r="AD121" t="s">
        <v>67</v>
      </c>
      <c r="AF121" t="s">
        <v>68</v>
      </c>
      <c r="BC121" s="13" t="str">
        <f>IF(AND(OR(Time[[#This Row],[Status]]="Locked",Time[[#This Row],[Status]]="Invoiced"),(Time[[#This Row],[Type]]="Time")), Time[[#This Row],[Invoiced Amount]]/Time[[#This Row],[Time]],"")</f>
        <v/>
      </c>
    </row>
    <row r="122" spans="1:55" x14ac:dyDescent="0.3">
      <c r="A122" t="s">
        <v>360</v>
      </c>
      <c r="B122" t="s">
        <v>134</v>
      </c>
      <c r="C122" t="s">
        <v>100</v>
      </c>
      <c r="F122" t="s">
        <v>101</v>
      </c>
      <c r="G122" t="s">
        <v>63</v>
      </c>
      <c r="H122" t="s">
        <v>16</v>
      </c>
      <c r="I122" s="11">
        <v>45944</v>
      </c>
      <c r="J122" s="12">
        <v>0.5</v>
      </c>
      <c r="K122" s="11">
        <v>45943.68563994213</v>
      </c>
      <c r="L122" t="s">
        <v>123</v>
      </c>
      <c r="M122" s="12">
        <v>0</v>
      </c>
      <c r="N122" s="12">
        <v>0</v>
      </c>
      <c r="O122" s="12">
        <v>0</v>
      </c>
      <c r="Q122" s="12">
        <v>0</v>
      </c>
      <c r="R122" s="12">
        <v>0</v>
      </c>
      <c r="U122" s="11">
        <v>45943.68563994213</v>
      </c>
      <c r="V122" t="s">
        <v>124</v>
      </c>
      <c r="W122" t="s">
        <v>124</v>
      </c>
      <c r="AB122" t="s">
        <v>66</v>
      </c>
      <c r="AC122" t="s">
        <v>102</v>
      </c>
      <c r="AD122" t="s">
        <v>67</v>
      </c>
      <c r="AF122" t="s">
        <v>68</v>
      </c>
      <c r="BC122" s="13" t="str">
        <f>IF(AND(OR(Time[[#This Row],[Status]]="Locked",Time[[#This Row],[Status]]="Invoiced"),(Time[[#This Row],[Type]]="Time")), Time[[#This Row],[Invoiced Amount]]/Time[[#This Row],[Time]],"")</f>
        <v/>
      </c>
    </row>
    <row r="123" spans="1:55" x14ac:dyDescent="0.3">
      <c r="A123" t="s">
        <v>361</v>
      </c>
      <c r="B123" t="s">
        <v>89</v>
      </c>
      <c r="C123" t="s">
        <v>296</v>
      </c>
      <c r="D123" t="s">
        <v>296</v>
      </c>
      <c r="E123" t="s">
        <v>297</v>
      </c>
      <c r="F123" t="s">
        <v>62</v>
      </c>
      <c r="G123" t="s">
        <v>70</v>
      </c>
      <c r="H123" t="s">
        <v>16</v>
      </c>
      <c r="I123" s="11">
        <v>45944</v>
      </c>
      <c r="J123" s="12">
        <v>0.1</v>
      </c>
      <c r="K123" s="11">
        <v>45944.092175925929</v>
      </c>
      <c r="L123" t="s">
        <v>298</v>
      </c>
      <c r="M123" s="12">
        <v>360</v>
      </c>
      <c r="N123" s="12">
        <v>36</v>
      </c>
      <c r="O123" s="12">
        <v>0</v>
      </c>
      <c r="Q123" s="12">
        <v>0</v>
      </c>
      <c r="R123" s="12">
        <v>0</v>
      </c>
      <c r="S123" t="s">
        <v>299</v>
      </c>
      <c r="U123" s="11">
        <v>45944.092175925929</v>
      </c>
      <c r="V123" t="s">
        <v>89</v>
      </c>
      <c r="W123" t="s">
        <v>89</v>
      </c>
      <c r="X123" t="s">
        <v>99</v>
      </c>
      <c r="Y123" t="s">
        <v>300</v>
      </c>
      <c r="Z123" t="s">
        <v>222</v>
      </c>
      <c r="AA123" t="s">
        <v>161</v>
      </c>
      <c r="AB123" t="s">
        <v>66</v>
      </c>
      <c r="AC123" t="s">
        <v>62</v>
      </c>
      <c r="AD123" t="s">
        <v>67</v>
      </c>
      <c r="AF123" t="s">
        <v>109</v>
      </c>
      <c r="AG123" t="s">
        <v>301</v>
      </c>
      <c r="AU123" t="s">
        <v>209</v>
      </c>
      <c r="BB123" s="14" t="s">
        <v>362</v>
      </c>
      <c r="BC123" s="13" t="str">
        <f>IF(AND(OR(Time[[#This Row],[Status]]="Locked",Time[[#This Row],[Status]]="Invoiced"),(Time[[#This Row],[Type]]="Time")), Time[[#This Row],[Invoiced Amount]]/Time[[#This Row],[Time]],"")</f>
        <v/>
      </c>
    </row>
    <row r="124" spans="1:55" x14ac:dyDescent="0.3">
      <c r="A124" t="s">
        <v>363</v>
      </c>
      <c r="B124" t="s">
        <v>118</v>
      </c>
      <c r="C124" t="s">
        <v>100</v>
      </c>
      <c r="F124" t="s">
        <v>101</v>
      </c>
      <c r="G124" t="s">
        <v>63</v>
      </c>
      <c r="H124" t="s">
        <v>16</v>
      </c>
      <c r="I124" s="11">
        <v>45944</v>
      </c>
      <c r="J124" s="12">
        <v>0.5</v>
      </c>
      <c r="K124" s="11">
        <v>45943.685729629629</v>
      </c>
      <c r="L124" t="s">
        <v>123</v>
      </c>
      <c r="M124" s="12">
        <v>0</v>
      </c>
      <c r="N124" s="12">
        <v>0</v>
      </c>
      <c r="O124" s="12">
        <v>0</v>
      </c>
      <c r="Q124" s="12">
        <v>0</v>
      </c>
      <c r="R124" s="12">
        <v>0</v>
      </c>
      <c r="U124" s="11">
        <v>45943.685729629629</v>
      </c>
      <c r="V124" t="s">
        <v>124</v>
      </c>
      <c r="W124" t="s">
        <v>124</v>
      </c>
      <c r="AB124" t="s">
        <v>66</v>
      </c>
      <c r="AC124" t="s">
        <v>102</v>
      </c>
      <c r="AD124" t="s">
        <v>67</v>
      </c>
      <c r="AF124" t="s">
        <v>68</v>
      </c>
      <c r="BC124" s="13" t="str">
        <f>IF(AND(OR(Time[[#This Row],[Status]]="Locked",Time[[#This Row],[Status]]="Invoiced"),(Time[[#This Row],[Type]]="Time")), Time[[#This Row],[Invoiced Amount]]/Time[[#This Row],[Time]],"")</f>
        <v/>
      </c>
    </row>
    <row r="125" spans="1:55" x14ac:dyDescent="0.3">
      <c r="A125" t="s">
        <v>364</v>
      </c>
      <c r="B125" t="s">
        <v>570</v>
      </c>
      <c r="C125" t="s">
        <v>573</v>
      </c>
      <c r="D125" t="s">
        <v>573</v>
      </c>
      <c r="E125" t="s">
        <v>219</v>
      </c>
      <c r="F125" t="s">
        <v>62</v>
      </c>
      <c r="G125" t="s">
        <v>70</v>
      </c>
      <c r="H125" t="s">
        <v>16</v>
      </c>
      <c r="I125" s="11">
        <v>45943</v>
      </c>
      <c r="J125" s="12">
        <v>0.8666666666666667</v>
      </c>
      <c r="K125" s="11">
        <v>45942.953144768515</v>
      </c>
      <c r="L125" t="s">
        <v>366</v>
      </c>
      <c r="M125" s="12">
        <v>110</v>
      </c>
      <c r="N125" s="12">
        <v>95.33</v>
      </c>
      <c r="O125" s="12">
        <v>0</v>
      </c>
      <c r="Q125" s="12">
        <v>0</v>
      </c>
      <c r="R125" s="12">
        <v>0</v>
      </c>
      <c r="S125" t="s">
        <v>367</v>
      </c>
      <c r="U125" s="11">
        <v>45942.953144768515</v>
      </c>
      <c r="V125" t="s">
        <v>570</v>
      </c>
      <c r="W125" t="s">
        <v>570</v>
      </c>
      <c r="X125" t="s">
        <v>368</v>
      </c>
      <c r="Y125" t="s">
        <v>95</v>
      </c>
      <c r="Z125" t="s">
        <v>368</v>
      </c>
      <c r="AA125" t="s">
        <v>95</v>
      </c>
      <c r="AB125" t="s">
        <v>66</v>
      </c>
      <c r="AC125" t="s">
        <v>62</v>
      </c>
      <c r="AD125" t="s">
        <v>67</v>
      </c>
      <c r="AF125" t="s">
        <v>68</v>
      </c>
      <c r="AG125" t="s">
        <v>369</v>
      </c>
      <c r="AP125" t="s">
        <v>370</v>
      </c>
      <c r="BB125" s="14" t="s">
        <v>371</v>
      </c>
      <c r="BC125" s="13" t="str">
        <f>IF(AND(OR(Time[[#This Row],[Status]]="Locked",Time[[#This Row],[Status]]="Invoiced"),(Time[[#This Row],[Type]]="Time")), Time[[#This Row],[Invoiced Amount]]/Time[[#This Row],[Time]],"")</f>
        <v/>
      </c>
    </row>
    <row r="126" spans="1:55" x14ac:dyDescent="0.3">
      <c r="A126" t="s">
        <v>372</v>
      </c>
      <c r="B126" t="s">
        <v>65</v>
      </c>
      <c r="C126" t="s">
        <v>574</v>
      </c>
      <c r="D126" t="s">
        <v>574</v>
      </c>
      <c r="E126" t="s">
        <v>575</v>
      </c>
      <c r="F126" t="s">
        <v>62</v>
      </c>
      <c r="G126" t="s">
        <v>63</v>
      </c>
      <c r="H126" t="s">
        <v>16</v>
      </c>
      <c r="I126" s="11">
        <v>45943</v>
      </c>
      <c r="J126" s="12">
        <v>0</v>
      </c>
      <c r="K126" s="11">
        <v>45943.407947013889</v>
      </c>
      <c r="M126" s="12">
        <v>320</v>
      </c>
      <c r="N126" s="12">
        <v>0</v>
      </c>
      <c r="O126" s="12">
        <v>0</v>
      </c>
      <c r="Q126" s="12">
        <v>0</v>
      </c>
      <c r="R126" s="12">
        <v>0</v>
      </c>
      <c r="U126" s="11">
        <v>45943.407947013889</v>
      </c>
      <c r="V126" t="s">
        <v>65</v>
      </c>
      <c r="W126" t="s">
        <v>65</v>
      </c>
      <c r="X126" t="s">
        <v>571</v>
      </c>
      <c r="Y126" t="s">
        <v>373</v>
      </c>
      <c r="Z126" t="s">
        <v>571</v>
      </c>
      <c r="AA126" t="s">
        <v>66</v>
      </c>
      <c r="AB126" t="s">
        <v>66</v>
      </c>
      <c r="AC126" t="s">
        <v>62</v>
      </c>
      <c r="AD126" t="s">
        <v>67</v>
      </c>
      <c r="AF126" t="s">
        <v>68</v>
      </c>
      <c r="AG126" t="s">
        <v>374</v>
      </c>
      <c r="BB126" s="14" t="s">
        <v>375</v>
      </c>
      <c r="BC126" s="13" t="str">
        <f>IF(AND(OR(Time[[#This Row],[Status]]="Locked",Time[[#This Row],[Status]]="Invoiced"),(Time[[#This Row],[Type]]="Time")), Time[[#This Row],[Invoiced Amount]]/Time[[#This Row],[Time]],"")</f>
        <v/>
      </c>
    </row>
    <row r="127" spans="1:55" x14ac:dyDescent="0.3">
      <c r="A127" t="s">
        <v>376</v>
      </c>
      <c r="B127" t="s">
        <v>118</v>
      </c>
      <c r="C127" t="s">
        <v>100</v>
      </c>
      <c r="F127" t="s">
        <v>101</v>
      </c>
      <c r="G127" t="s">
        <v>63</v>
      </c>
      <c r="H127" t="s">
        <v>16</v>
      </c>
      <c r="I127" s="11">
        <v>45943</v>
      </c>
      <c r="J127" s="12">
        <v>0.5</v>
      </c>
      <c r="K127" s="11">
        <v>45942.690933379628</v>
      </c>
      <c r="L127" t="s">
        <v>123</v>
      </c>
      <c r="M127" s="12">
        <v>0</v>
      </c>
      <c r="N127" s="12">
        <v>0</v>
      </c>
      <c r="O127" s="12">
        <v>0</v>
      </c>
      <c r="Q127" s="12">
        <v>0</v>
      </c>
      <c r="R127" s="12">
        <v>0</v>
      </c>
      <c r="U127" s="11">
        <v>45942.690933379628</v>
      </c>
      <c r="V127" t="s">
        <v>124</v>
      </c>
      <c r="W127" t="s">
        <v>124</v>
      </c>
      <c r="AB127" t="s">
        <v>66</v>
      </c>
      <c r="AC127" t="s">
        <v>102</v>
      </c>
      <c r="AD127" t="s">
        <v>67</v>
      </c>
      <c r="AF127" t="s">
        <v>68</v>
      </c>
      <c r="BC127" s="13" t="str">
        <f>IF(AND(OR(Time[[#This Row],[Status]]="Locked",Time[[#This Row],[Status]]="Invoiced"),(Time[[#This Row],[Type]]="Time")), Time[[#This Row],[Invoiced Amount]]/Time[[#This Row],[Time]],"")</f>
        <v/>
      </c>
    </row>
    <row r="128" spans="1:55" x14ac:dyDescent="0.3">
      <c r="A128" t="s">
        <v>377</v>
      </c>
      <c r="B128" t="s">
        <v>61</v>
      </c>
      <c r="C128" t="s">
        <v>560</v>
      </c>
      <c r="D128" t="s">
        <v>560</v>
      </c>
      <c r="E128" t="s">
        <v>565</v>
      </c>
      <c r="F128" t="s">
        <v>62</v>
      </c>
      <c r="G128" t="s">
        <v>70</v>
      </c>
      <c r="H128" t="s">
        <v>16</v>
      </c>
      <c r="I128" s="11">
        <v>45943</v>
      </c>
      <c r="J128" s="12">
        <v>1</v>
      </c>
      <c r="K128" s="11">
        <v>45965.969822916668</v>
      </c>
      <c r="L128" t="s">
        <v>378</v>
      </c>
      <c r="M128" s="12">
        <v>360</v>
      </c>
      <c r="N128" s="12">
        <v>360</v>
      </c>
      <c r="O128" s="12">
        <v>0</v>
      </c>
      <c r="Q128" s="12">
        <v>0</v>
      </c>
      <c r="R128" s="12">
        <v>0</v>
      </c>
      <c r="S128" t="s">
        <v>561</v>
      </c>
      <c r="U128" s="11">
        <v>45942.978602696756</v>
      </c>
      <c r="V128" t="s">
        <v>61</v>
      </c>
      <c r="W128" t="s">
        <v>61</v>
      </c>
      <c r="X128" t="s">
        <v>65</v>
      </c>
      <c r="Y128" t="s">
        <v>61</v>
      </c>
      <c r="Z128" t="s">
        <v>71</v>
      </c>
      <c r="AA128" t="s">
        <v>61</v>
      </c>
      <c r="AB128" t="s">
        <v>66</v>
      </c>
      <c r="AC128" t="s">
        <v>62</v>
      </c>
      <c r="AD128" t="s">
        <v>67</v>
      </c>
      <c r="AF128" t="s">
        <v>68</v>
      </c>
      <c r="AG128" t="s">
        <v>72</v>
      </c>
      <c r="BB128" s="14" t="s">
        <v>73</v>
      </c>
      <c r="BC128" s="13" t="str">
        <f>IF(AND(OR(Time[[#This Row],[Status]]="Locked",Time[[#This Row],[Status]]="Invoiced"),(Time[[#This Row],[Type]]="Time")), Time[[#This Row],[Invoiced Amount]]/Time[[#This Row],[Time]],"")</f>
        <v/>
      </c>
    </row>
    <row r="129" spans="1:55" x14ac:dyDescent="0.3">
      <c r="A129" t="s">
        <v>379</v>
      </c>
      <c r="B129" t="s">
        <v>134</v>
      </c>
      <c r="C129" t="s">
        <v>100</v>
      </c>
      <c r="F129" t="s">
        <v>101</v>
      </c>
      <c r="G129" t="s">
        <v>63</v>
      </c>
      <c r="H129" t="s">
        <v>16</v>
      </c>
      <c r="I129" s="11">
        <v>45943</v>
      </c>
      <c r="J129" s="12">
        <v>0.5</v>
      </c>
      <c r="K129" s="11">
        <v>45942.690913738428</v>
      </c>
      <c r="L129" t="s">
        <v>123</v>
      </c>
      <c r="M129" s="12">
        <v>0</v>
      </c>
      <c r="N129" s="12">
        <v>0</v>
      </c>
      <c r="O129" s="12">
        <v>0</v>
      </c>
      <c r="Q129" s="12">
        <v>0</v>
      </c>
      <c r="R129" s="12">
        <v>0</v>
      </c>
      <c r="U129" s="11">
        <v>45942.690913738428</v>
      </c>
      <c r="V129" t="s">
        <v>124</v>
      </c>
      <c r="W129" t="s">
        <v>124</v>
      </c>
      <c r="AB129" t="s">
        <v>66</v>
      </c>
      <c r="AC129" t="s">
        <v>102</v>
      </c>
      <c r="AD129" t="s">
        <v>67</v>
      </c>
      <c r="AF129" t="s">
        <v>68</v>
      </c>
      <c r="BC129" s="13" t="str">
        <f>IF(AND(OR(Time[[#This Row],[Status]]="Locked",Time[[#This Row],[Status]]="Invoiced"),(Time[[#This Row],[Type]]="Time")), Time[[#This Row],[Invoiced Amount]]/Time[[#This Row],[Time]],"")</f>
        <v/>
      </c>
    </row>
    <row r="130" spans="1:55" x14ac:dyDescent="0.3">
      <c r="A130" t="s">
        <v>380</v>
      </c>
      <c r="B130" t="s">
        <v>61</v>
      </c>
      <c r="C130" t="s">
        <v>560</v>
      </c>
      <c r="D130" t="s">
        <v>560</v>
      </c>
      <c r="E130" t="s">
        <v>381</v>
      </c>
      <c r="F130" t="s">
        <v>62</v>
      </c>
      <c r="G130" t="s">
        <v>70</v>
      </c>
      <c r="H130" t="s">
        <v>16</v>
      </c>
      <c r="I130" s="11">
        <v>45943</v>
      </c>
      <c r="J130" s="12">
        <v>1</v>
      </c>
      <c r="K130" s="11">
        <v>45943.040854421299</v>
      </c>
      <c r="L130" t="s">
        <v>382</v>
      </c>
      <c r="M130" s="12">
        <v>360</v>
      </c>
      <c r="N130" s="12">
        <v>360</v>
      </c>
      <c r="O130" s="12">
        <v>0</v>
      </c>
      <c r="Q130" s="12">
        <v>0</v>
      </c>
      <c r="R130" s="12">
        <v>0</v>
      </c>
      <c r="S130" t="s">
        <v>561</v>
      </c>
      <c r="U130" s="11">
        <v>45943.040854421299</v>
      </c>
      <c r="V130" t="s">
        <v>61</v>
      </c>
      <c r="W130" t="s">
        <v>61</v>
      </c>
      <c r="X130" t="s">
        <v>65</v>
      </c>
      <c r="Y130" t="s">
        <v>61</v>
      </c>
      <c r="Z130" t="s">
        <v>65</v>
      </c>
      <c r="AA130" t="s">
        <v>61</v>
      </c>
      <c r="AB130" t="s">
        <v>66</v>
      </c>
      <c r="AC130" t="s">
        <v>62</v>
      </c>
      <c r="AD130" t="s">
        <v>67</v>
      </c>
      <c r="AF130" t="s">
        <v>207</v>
      </c>
      <c r="AG130" t="s">
        <v>383</v>
      </c>
      <c r="AS130" t="s">
        <v>384</v>
      </c>
      <c r="BB130" s="14" t="s">
        <v>385</v>
      </c>
      <c r="BC130" s="13" t="str">
        <f>IF(AND(OR(Time[[#This Row],[Status]]="Locked",Time[[#This Row],[Status]]="Invoiced"),(Time[[#This Row],[Type]]="Time")), Time[[#This Row],[Invoiced Amount]]/Time[[#This Row],[Time]],"")</f>
        <v/>
      </c>
    </row>
    <row r="131" spans="1:55" x14ac:dyDescent="0.3">
      <c r="A131" t="s">
        <v>386</v>
      </c>
      <c r="B131" t="s">
        <v>89</v>
      </c>
      <c r="C131" t="s">
        <v>100</v>
      </c>
      <c r="F131" t="s">
        <v>101</v>
      </c>
      <c r="G131" t="s">
        <v>63</v>
      </c>
      <c r="H131" t="s">
        <v>16</v>
      </c>
      <c r="I131" s="11">
        <v>45943</v>
      </c>
      <c r="J131" s="12">
        <v>0.5</v>
      </c>
      <c r="K131" s="11">
        <v>45942.691031828705</v>
      </c>
      <c r="L131" t="s">
        <v>123</v>
      </c>
      <c r="M131" s="12">
        <v>0</v>
      </c>
      <c r="N131" s="12">
        <v>0</v>
      </c>
      <c r="O131" s="12">
        <v>0</v>
      </c>
      <c r="Q131" s="12">
        <v>0</v>
      </c>
      <c r="R131" s="12">
        <v>0</v>
      </c>
      <c r="U131" s="11">
        <v>45942.691031828705</v>
      </c>
      <c r="V131" t="s">
        <v>124</v>
      </c>
      <c r="W131" t="s">
        <v>124</v>
      </c>
      <c r="AB131" t="s">
        <v>66</v>
      </c>
      <c r="AC131" t="s">
        <v>102</v>
      </c>
      <c r="AD131" t="s">
        <v>67</v>
      </c>
      <c r="AF131" t="s">
        <v>68</v>
      </c>
      <c r="BC131" s="13" t="str">
        <f>IF(AND(OR(Time[[#This Row],[Status]]="Locked",Time[[#This Row],[Status]]="Invoiced"),(Time[[#This Row],[Type]]="Time")), Time[[#This Row],[Invoiced Amount]]/Time[[#This Row],[Time]],"")</f>
        <v/>
      </c>
    </row>
    <row r="132" spans="1:55" x14ac:dyDescent="0.3">
      <c r="A132" t="s">
        <v>387</v>
      </c>
      <c r="B132" t="s">
        <v>569</v>
      </c>
      <c r="C132" t="s">
        <v>100</v>
      </c>
      <c r="F132" t="s">
        <v>101</v>
      </c>
      <c r="G132" t="s">
        <v>63</v>
      </c>
      <c r="H132" t="s">
        <v>16</v>
      </c>
      <c r="I132" s="11">
        <v>45943</v>
      </c>
      <c r="J132" s="12">
        <v>0.5</v>
      </c>
      <c r="K132" s="11">
        <v>45942.691106782404</v>
      </c>
      <c r="L132" t="s">
        <v>123</v>
      </c>
      <c r="M132" s="12">
        <v>0</v>
      </c>
      <c r="N132" s="12">
        <v>0</v>
      </c>
      <c r="O132" s="12">
        <v>0</v>
      </c>
      <c r="Q132" s="12">
        <v>0</v>
      </c>
      <c r="R132" s="12">
        <v>0</v>
      </c>
      <c r="U132" s="11">
        <v>45942.691106782404</v>
      </c>
      <c r="V132" t="s">
        <v>124</v>
      </c>
      <c r="W132" t="s">
        <v>124</v>
      </c>
      <c r="AB132" t="s">
        <v>66</v>
      </c>
      <c r="AC132" t="s">
        <v>102</v>
      </c>
      <c r="AD132" t="s">
        <v>67</v>
      </c>
      <c r="AF132" t="s">
        <v>68</v>
      </c>
      <c r="BC132" s="13" t="str">
        <f>IF(AND(OR(Time[[#This Row],[Status]]="Locked",Time[[#This Row],[Status]]="Invoiced"),(Time[[#This Row],[Type]]="Time")), Time[[#This Row],[Invoiced Amount]]/Time[[#This Row],[Time]],"")</f>
        <v/>
      </c>
    </row>
    <row r="133" spans="1:55" x14ac:dyDescent="0.3">
      <c r="A133" t="s">
        <v>388</v>
      </c>
      <c r="B133" t="s">
        <v>89</v>
      </c>
      <c r="C133" t="s">
        <v>100</v>
      </c>
      <c r="F133" t="s">
        <v>101</v>
      </c>
      <c r="G133" t="s">
        <v>63</v>
      </c>
      <c r="H133" t="s">
        <v>16</v>
      </c>
      <c r="I133" s="11">
        <v>45942</v>
      </c>
      <c r="J133" s="12">
        <v>0.5</v>
      </c>
      <c r="K133" s="11">
        <v>45941.681293506947</v>
      </c>
      <c r="L133" t="s">
        <v>123</v>
      </c>
      <c r="M133" s="12">
        <v>0</v>
      </c>
      <c r="N133" s="12">
        <v>0</v>
      </c>
      <c r="O133" s="12">
        <v>0</v>
      </c>
      <c r="Q133" s="12">
        <v>0</v>
      </c>
      <c r="R133" s="12">
        <v>0</v>
      </c>
      <c r="U133" s="11">
        <v>45941.681293506947</v>
      </c>
      <c r="V133" t="s">
        <v>124</v>
      </c>
      <c r="W133" t="s">
        <v>124</v>
      </c>
      <c r="AB133" t="s">
        <v>66</v>
      </c>
      <c r="AC133" t="s">
        <v>102</v>
      </c>
      <c r="AD133" t="s">
        <v>67</v>
      </c>
      <c r="AF133" t="s">
        <v>68</v>
      </c>
      <c r="BC133" s="13" t="str">
        <f>IF(AND(OR(Time[[#This Row],[Status]]="Locked",Time[[#This Row],[Status]]="Invoiced"),(Time[[#This Row],[Type]]="Time")), Time[[#This Row],[Invoiced Amount]]/Time[[#This Row],[Time]],"")</f>
        <v/>
      </c>
    </row>
    <row r="134" spans="1:55" x14ac:dyDescent="0.3">
      <c r="A134" t="s">
        <v>389</v>
      </c>
      <c r="B134" t="s">
        <v>569</v>
      </c>
      <c r="C134" t="s">
        <v>100</v>
      </c>
      <c r="F134" t="s">
        <v>101</v>
      </c>
      <c r="G134" t="s">
        <v>63</v>
      </c>
      <c r="H134" t="s">
        <v>16</v>
      </c>
      <c r="I134" s="11">
        <v>45942</v>
      </c>
      <c r="J134" s="12">
        <v>0.5</v>
      </c>
      <c r="K134" s="11">
        <v>45941.681370069447</v>
      </c>
      <c r="L134" t="s">
        <v>123</v>
      </c>
      <c r="M134" s="12">
        <v>0</v>
      </c>
      <c r="N134" s="12">
        <v>0</v>
      </c>
      <c r="O134" s="12">
        <v>0</v>
      </c>
      <c r="Q134" s="12">
        <v>0</v>
      </c>
      <c r="R134" s="12">
        <v>0</v>
      </c>
      <c r="U134" s="11">
        <v>45941.681370069447</v>
      </c>
      <c r="V134" t="s">
        <v>124</v>
      </c>
      <c r="W134" t="s">
        <v>124</v>
      </c>
      <c r="AB134" t="s">
        <v>66</v>
      </c>
      <c r="AC134" t="s">
        <v>102</v>
      </c>
      <c r="AD134" t="s">
        <v>67</v>
      </c>
      <c r="AF134" t="s">
        <v>68</v>
      </c>
      <c r="BC134" s="13" t="str">
        <f>IF(AND(OR(Time[[#This Row],[Status]]="Locked",Time[[#This Row],[Status]]="Invoiced"),(Time[[#This Row],[Type]]="Time")), Time[[#This Row],[Invoiced Amount]]/Time[[#This Row],[Time]],"")</f>
        <v/>
      </c>
    </row>
    <row r="135" spans="1:55" x14ac:dyDescent="0.3">
      <c r="A135" t="s">
        <v>390</v>
      </c>
      <c r="B135" t="s">
        <v>134</v>
      </c>
      <c r="C135" t="s">
        <v>100</v>
      </c>
      <c r="F135" t="s">
        <v>101</v>
      </c>
      <c r="G135" t="s">
        <v>63</v>
      </c>
      <c r="H135" t="s">
        <v>16</v>
      </c>
      <c r="I135" s="11">
        <v>45942</v>
      </c>
      <c r="J135" s="12">
        <v>0.5</v>
      </c>
      <c r="K135" s="11">
        <v>45941.681498645834</v>
      </c>
      <c r="L135" t="s">
        <v>123</v>
      </c>
      <c r="M135" s="12">
        <v>0</v>
      </c>
      <c r="N135" s="12">
        <v>0</v>
      </c>
      <c r="O135" s="12">
        <v>0</v>
      </c>
      <c r="Q135" s="12">
        <v>0</v>
      </c>
      <c r="R135" s="12">
        <v>0</v>
      </c>
      <c r="U135" s="11">
        <v>45941.681498645834</v>
      </c>
      <c r="V135" t="s">
        <v>124</v>
      </c>
      <c r="W135" t="s">
        <v>124</v>
      </c>
      <c r="AB135" t="s">
        <v>66</v>
      </c>
      <c r="AC135" t="s">
        <v>102</v>
      </c>
      <c r="AD135" t="s">
        <v>67</v>
      </c>
      <c r="AF135" t="s">
        <v>68</v>
      </c>
      <c r="BC135" s="13" t="str">
        <f>IF(AND(OR(Time[[#This Row],[Status]]="Locked",Time[[#This Row],[Status]]="Invoiced"),(Time[[#This Row],[Type]]="Time")), Time[[#This Row],[Invoiced Amount]]/Time[[#This Row],[Time]],"")</f>
        <v/>
      </c>
    </row>
    <row r="136" spans="1:55" x14ac:dyDescent="0.3">
      <c r="A136" t="s">
        <v>391</v>
      </c>
      <c r="B136" t="s">
        <v>118</v>
      </c>
      <c r="C136" t="s">
        <v>100</v>
      </c>
      <c r="F136" t="s">
        <v>101</v>
      </c>
      <c r="G136" t="s">
        <v>63</v>
      </c>
      <c r="H136" t="s">
        <v>16</v>
      </c>
      <c r="I136" s="11">
        <v>45942</v>
      </c>
      <c r="J136" s="12">
        <v>0.5</v>
      </c>
      <c r="K136" s="11">
        <v>45941.681407569442</v>
      </c>
      <c r="L136" t="s">
        <v>123</v>
      </c>
      <c r="M136" s="12">
        <v>0</v>
      </c>
      <c r="N136" s="12">
        <v>0</v>
      </c>
      <c r="O136" s="12">
        <v>0</v>
      </c>
      <c r="Q136" s="12">
        <v>0</v>
      </c>
      <c r="R136" s="12">
        <v>0</v>
      </c>
      <c r="U136" s="11">
        <v>45941.681407569442</v>
      </c>
      <c r="V136" t="s">
        <v>124</v>
      </c>
      <c r="W136" t="s">
        <v>124</v>
      </c>
      <c r="AB136" t="s">
        <v>66</v>
      </c>
      <c r="AC136" t="s">
        <v>102</v>
      </c>
      <c r="AD136" t="s">
        <v>67</v>
      </c>
      <c r="AF136" t="s">
        <v>68</v>
      </c>
      <c r="BC136" s="13" t="str">
        <f>IF(AND(OR(Time[[#This Row],[Status]]="Locked",Time[[#This Row],[Status]]="Invoiced"),(Time[[#This Row],[Type]]="Time")), Time[[#This Row],[Invoiced Amount]]/Time[[#This Row],[Time]],"")</f>
        <v/>
      </c>
    </row>
    <row r="137" spans="1:55" x14ac:dyDescent="0.3">
      <c r="A137" t="s">
        <v>392</v>
      </c>
      <c r="B137" t="s">
        <v>89</v>
      </c>
      <c r="C137" t="s">
        <v>100</v>
      </c>
      <c r="F137" t="s">
        <v>101</v>
      </c>
      <c r="G137" t="s">
        <v>63</v>
      </c>
      <c r="H137" t="s">
        <v>16</v>
      </c>
      <c r="I137" s="11">
        <v>45941</v>
      </c>
      <c r="J137" s="12">
        <v>0.5</v>
      </c>
      <c r="K137" s="11">
        <v>45940.683757743056</v>
      </c>
      <c r="L137" t="s">
        <v>123</v>
      </c>
      <c r="M137" s="12">
        <v>0</v>
      </c>
      <c r="N137" s="12">
        <v>0</v>
      </c>
      <c r="O137" s="12">
        <v>0</v>
      </c>
      <c r="Q137" s="12">
        <v>0</v>
      </c>
      <c r="R137" s="12">
        <v>0</v>
      </c>
      <c r="U137" s="11">
        <v>45940.683757743056</v>
      </c>
      <c r="V137" t="s">
        <v>124</v>
      </c>
      <c r="W137" t="s">
        <v>124</v>
      </c>
      <c r="AB137" t="s">
        <v>66</v>
      </c>
      <c r="AC137" t="s">
        <v>102</v>
      </c>
      <c r="AD137" t="s">
        <v>67</v>
      </c>
      <c r="AF137" t="s">
        <v>68</v>
      </c>
      <c r="BC137" s="13" t="str">
        <f>IF(AND(OR(Time[[#This Row],[Status]]="Locked",Time[[#This Row],[Status]]="Invoiced"),(Time[[#This Row],[Type]]="Time")), Time[[#This Row],[Invoiced Amount]]/Time[[#This Row],[Time]],"")</f>
        <v/>
      </c>
    </row>
    <row r="138" spans="1:55" x14ac:dyDescent="0.3">
      <c r="A138" t="s">
        <v>393</v>
      </c>
      <c r="B138" t="s">
        <v>134</v>
      </c>
      <c r="C138" t="s">
        <v>100</v>
      </c>
      <c r="F138" t="s">
        <v>101</v>
      </c>
      <c r="G138" t="s">
        <v>63</v>
      </c>
      <c r="H138" t="s">
        <v>16</v>
      </c>
      <c r="I138" s="11">
        <v>45941</v>
      </c>
      <c r="J138" s="12">
        <v>0.5</v>
      </c>
      <c r="K138" s="11">
        <v>45940.683994548614</v>
      </c>
      <c r="L138" t="s">
        <v>123</v>
      </c>
      <c r="M138" s="12">
        <v>0</v>
      </c>
      <c r="N138" s="12">
        <v>0</v>
      </c>
      <c r="O138" s="12">
        <v>0</v>
      </c>
      <c r="Q138" s="12">
        <v>0</v>
      </c>
      <c r="R138" s="12">
        <v>0</v>
      </c>
      <c r="U138" s="11">
        <v>45940.683994548614</v>
      </c>
      <c r="V138" t="s">
        <v>124</v>
      </c>
      <c r="W138" t="s">
        <v>124</v>
      </c>
      <c r="AB138" t="s">
        <v>66</v>
      </c>
      <c r="AC138" t="s">
        <v>102</v>
      </c>
      <c r="AD138" t="s">
        <v>67</v>
      </c>
      <c r="AF138" t="s">
        <v>68</v>
      </c>
      <c r="BC138" s="13" t="str">
        <f>IF(AND(OR(Time[[#This Row],[Status]]="Locked",Time[[#This Row],[Status]]="Invoiced"),(Time[[#This Row],[Type]]="Time")), Time[[#This Row],[Invoiced Amount]]/Time[[#This Row],[Time]],"")</f>
        <v/>
      </c>
    </row>
    <row r="139" spans="1:55" x14ac:dyDescent="0.3">
      <c r="A139" t="s">
        <v>394</v>
      </c>
      <c r="B139" t="s">
        <v>118</v>
      </c>
      <c r="C139" t="s">
        <v>100</v>
      </c>
      <c r="F139" t="s">
        <v>101</v>
      </c>
      <c r="G139" t="s">
        <v>63</v>
      </c>
      <c r="H139" t="s">
        <v>16</v>
      </c>
      <c r="I139" s="11">
        <v>45941</v>
      </c>
      <c r="J139" s="12">
        <v>0.5</v>
      </c>
      <c r="K139" s="11">
        <v>45940.683874282404</v>
      </c>
      <c r="L139" t="s">
        <v>123</v>
      </c>
      <c r="M139" s="12">
        <v>0</v>
      </c>
      <c r="N139" s="12">
        <v>0</v>
      </c>
      <c r="O139" s="12">
        <v>0</v>
      </c>
      <c r="Q139" s="12">
        <v>0</v>
      </c>
      <c r="R139" s="12">
        <v>0</v>
      </c>
      <c r="U139" s="11">
        <v>45940.683874282404</v>
      </c>
      <c r="V139" t="s">
        <v>124</v>
      </c>
      <c r="W139" t="s">
        <v>124</v>
      </c>
      <c r="AB139" t="s">
        <v>66</v>
      </c>
      <c r="AC139" t="s">
        <v>102</v>
      </c>
      <c r="AD139" t="s">
        <v>67</v>
      </c>
      <c r="AF139" t="s">
        <v>68</v>
      </c>
      <c r="BC139" s="13" t="str">
        <f>IF(AND(OR(Time[[#This Row],[Status]]="Locked",Time[[#This Row],[Status]]="Invoiced"),(Time[[#This Row],[Type]]="Time")), Time[[#This Row],[Invoiced Amount]]/Time[[#This Row],[Time]],"")</f>
        <v/>
      </c>
    </row>
    <row r="140" spans="1:55" x14ac:dyDescent="0.3">
      <c r="A140" t="s">
        <v>395</v>
      </c>
      <c r="B140" t="s">
        <v>569</v>
      </c>
      <c r="C140" t="s">
        <v>100</v>
      </c>
      <c r="F140" t="s">
        <v>101</v>
      </c>
      <c r="G140" t="s">
        <v>63</v>
      </c>
      <c r="H140" t="s">
        <v>16</v>
      </c>
      <c r="I140" s="11">
        <v>45941</v>
      </c>
      <c r="J140" s="12">
        <v>0.5</v>
      </c>
      <c r="K140" s="11">
        <v>45940.684011759258</v>
      </c>
      <c r="L140" t="s">
        <v>123</v>
      </c>
      <c r="M140" s="12">
        <v>0</v>
      </c>
      <c r="N140" s="12">
        <v>0</v>
      </c>
      <c r="O140" s="12">
        <v>0</v>
      </c>
      <c r="Q140" s="12">
        <v>0</v>
      </c>
      <c r="R140" s="12">
        <v>0</v>
      </c>
      <c r="U140" s="11">
        <v>45940.684011759258</v>
      </c>
      <c r="V140" t="s">
        <v>124</v>
      </c>
      <c r="W140" t="s">
        <v>124</v>
      </c>
      <c r="AB140" t="s">
        <v>66</v>
      </c>
      <c r="AC140" t="s">
        <v>102</v>
      </c>
      <c r="AD140" t="s">
        <v>67</v>
      </c>
      <c r="AF140" t="s">
        <v>68</v>
      </c>
      <c r="BC140" s="13" t="str">
        <f>IF(AND(OR(Time[[#This Row],[Status]]="Locked",Time[[#This Row],[Status]]="Invoiced"),(Time[[#This Row],[Type]]="Time")), Time[[#This Row],[Invoiced Amount]]/Time[[#This Row],[Time]],"")</f>
        <v/>
      </c>
    </row>
    <row r="141" spans="1:55" x14ac:dyDescent="0.3">
      <c r="A141" t="s">
        <v>396</v>
      </c>
      <c r="B141" t="s">
        <v>569</v>
      </c>
      <c r="C141" t="s">
        <v>100</v>
      </c>
      <c r="F141" t="s">
        <v>101</v>
      </c>
      <c r="G141" t="s">
        <v>63</v>
      </c>
      <c r="H141" t="s">
        <v>16</v>
      </c>
      <c r="I141" s="11">
        <v>45940</v>
      </c>
      <c r="J141" s="12">
        <v>0.5</v>
      </c>
      <c r="K141" s="11">
        <v>45939.686428472225</v>
      </c>
      <c r="L141" t="s">
        <v>123</v>
      </c>
      <c r="M141" s="12">
        <v>0</v>
      </c>
      <c r="N141" s="12">
        <v>0</v>
      </c>
      <c r="O141" s="12">
        <v>0</v>
      </c>
      <c r="Q141" s="12">
        <v>0</v>
      </c>
      <c r="R141" s="12">
        <v>0</v>
      </c>
      <c r="U141" s="11">
        <v>45939.686428472225</v>
      </c>
      <c r="V141" t="s">
        <v>124</v>
      </c>
      <c r="W141" t="s">
        <v>124</v>
      </c>
      <c r="AB141" t="s">
        <v>66</v>
      </c>
      <c r="AC141" t="s">
        <v>102</v>
      </c>
      <c r="AD141" t="s">
        <v>67</v>
      </c>
      <c r="AF141" t="s">
        <v>68</v>
      </c>
      <c r="BC141" s="13" t="str">
        <f>IF(AND(OR(Time[[#This Row],[Status]]="Locked",Time[[#This Row],[Status]]="Invoiced"),(Time[[#This Row],[Type]]="Time")), Time[[#This Row],[Invoiced Amount]]/Time[[#This Row],[Time]],"")</f>
        <v/>
      </c>
    </row>
    <row r="142" spans="1:55" x14ac:dyDescent="0.3">
      <c r="A142" t="s">
        <v>397</v>
      </c>
      <c r="B142" t="s">
        <v>118</v>
      </c>
      <c r="C142" t="s">
        <v>100</v>
      </c>
      <c r="F142" t="s">
        <v>101</v>
      </c>
      <c r="G142" t="s">
        <v>63</v>
      </c>
      <c r="H142" t="s">
        <v>16</v>
      </c>
      <c r="I142" s="11">
        <v>45940</v>
      </c>
      <c r="J142" s="12">
        <v>0.5</v>
      </c>
      <c r="K142" s="11">
        <v>45939.686579305555</v>
      </c>
      <c r="L142" t="s">
        <v>123</v>
      </c>
      <c r="M142" s="12">
        <v>0</v>
      </c>
      <c r="N142" s="12">
        <v>0</v>
      </c>
      <c r="O142" s="12">
        <v>0</v>
      </c>
      <c r="Q142" s="12">
        <v>0</v>
      </c>
      <c r="R142" s="12">
        <v>0</v>
      </c>
      <c r="U142" s="11">
        <v>45939.686579305555</v>
      </c>
      <c r="V142" t="s">
        <v>124</v>
      </c>
      <c r="W142" t="s">
        <v>124</v>
      </c>
      <c r="AB142" t="s">
        <v>66</v>
      </c>
      <c r="AC142" t="s">
        <v>102</v>
      </c>
      <c r="AD142" t="s">
        <v>67</v>
      </c>
      <c r="AF142" t="s">
        <v>68</v>
      </c>
      <c r="BC142" s="13" t="str">
        <f>IF(AND(OR(Time[[#This Row],[Status]]="Locked",Time[[#This Row],[Status]]="Invoiced"),(Time[[#This Row],[Type]]="Time")), Time[[#This Row],[Invoiced Amount]]/Time[[#This Row],[Time]],"")</f>
        <v/>
      </c>
    </row>
    <row r="143" spans="1:55" x14ac:dyDescent="0.3">
      <c r="A143" t="s">
        <v>398</v>
      </c>
      <c r="B143" t="s">
        <v>89</v>
      </c>
      <c r="C143" t="s">
        <v>90</v>
      </c>
      <c r="D143" t="s">
        <v>91</v>
      </c>
      <c r="E143" t="s">
        <v>312</v>
      </c>
      <c r="F143" t="s">
        <v>62</v>
      </c>
      <c r="G143" t="s">
        <v>106</v>
      </c>
      <c r="H143" t="s">
        <v>16</v>
      </c>
      <c r="I143" s="11">
        <v>45940</v>
      </c>
      <c r="J143" s="12">
        <v>1.7166666666666666</v>
      </c>
      <c r="K143" s="11">
        <v>45946.986644884259</v>
      </c>
      <c r="L143" t="s">
        <v>399</v>
      </c>
      <c r="M143" s="12">
        <v>360</v>
      </c>
      <c r="N143" s="12">
        <v>618</v>
      </c>
      <c r="O143" s="12">
        <v>7253.52</v>
      </c>
      <c r="Q143" s="12">
        <v>0</v>
      </c>
      <c r="R143" s="12">
        <v>6635.52</v>
      </c>
      <c r="S143" t="s">
        <v>94</v>
      </c>
      <c r="T143" s="11">
        <v>45947</v>
      </c>
      <c r="U143" s="11">
        <v>45940.109143819442</v>
      </c>
      <c r="V143" t="s">
        <v>173</v>
      </c>
      <c r="W143" t="s">
        <v>89</v>
      </c>
      <c r="X143" t="s">
        <v>95</v>
      </c>
      <c r="Y143" t="s">
        <v>89</v>
      </c>
      <c r="Z143" t="s">
        <v>95</v>
      </c>
      <c r="AA143" t="s">
        <v>89</v>
      </c>
      <c r="AB143" t="s">
        <v>314</v>
      </c>
      <c r="AC143" t="s">
        <v>62</v>
      </c>
      <c r="AD143" t="s">
        <v>67</v>
      </c>
      <c r="AF143" t="s">
        <v>68</v>
      </c>
      <c r="AG143" t="s">
        <v>315</v>
      </c>
      <c r="AR143" t="s">
        <v>80</v>
      </c>
      <c r="BB143" s="14" t="s">
        <v>316</v>
      </c>
      <c r="BC143" s="13">
        <f>IF(AND(OR(Time[[#This Row],[Status]]="Locked",Time[[#This Row],[Status]]="Invoiced"),(Time[[#This Row],[Type]]="Time")), Time[[#This Row],[Invoiced Amount]]/Time[[#This Row],[Time]],"")</f>
        <v>4225.3514563106801</v>
      </c>
    </row>
    <row r="144" spans="1:55" x14ac:dyDescent="0.3">
      <c r="A144" t="s">
        <v>400</v>
      </c>
      <c r="B144" t="s">
        <v>89</v>
      </c>
      <c r="C144" t="s">
        <v>296</v>
      </c>
      <c r="D144" t="s">
        <v>296</v>
      </c>
      <c r="E144" t="s">
        <v>297</v>
      </c>
      <c r="F144" t="s">
        <v>62</v>
      </c>
      <c r="G144" t="s">
        <v>70</v>
      </c>
      <c r="H144" t="s">
        <v>16</v>
      </c>
      <c r="I144" s="11">
        <v>45940</v>
      </c>
      <c r="J144" s="12">
        <v>0.55000000000000004</v>
      </c>
      <c r="K144" s="11">
        <v>45940.109859328702</v>
      </c>
      <c r="L144" t="s">
        <v>401</v>
      </c>
      <c r="M144" s="12">
        <v>320</v>
      </c>
      <c r="N144" s="12">
        <v>176</v>
      </c>
      <c r="O144" s="12">
        <v>0</v>
      </c>
      <c r="Q144" s="12">
        <v>0</v>
      </c>
      <c r="R144" s="12">
        <v>0</v>
      </c>
      <c r="S144" t="s">
        <v>299</v>
      </c>
      <c r="U144" s="11">
        <v>45940.048068715281</v>
      </c>
      <c r="V144" t="s">
        <v>89</v>
      </c>
      <c r="W144" t="s">
        <v>89</v>
      </c>
      <c r="X144" t="s">
        <v>99</v>
      </c>
      <c r="Y144" t="s">
        <v>300</v>
      </c>
      <c r="Z144" t="s">
        <v>222</v>
      </c>
      <c r="AA144" t="s">
        <v>161</v>
      </c>
      <c r="AB144" t="s">
        <v>66</v>
      </c>
      <c r="AC144" t="s">
        <v>62</v>
      </c>
      <c r="AD144" t="s">
        <v>67</v>
      </c>
      <c r="AF144" t="s">
        <v>109</v>
      </c>
      <c r="AG144" t="s">
        <v>301</v>
      </c>
      <c r="AU144" t="s">
        <v>209</v>
      </c>
      <c r="BB144" s="14" t="s">
        <v>362</v>
      </c>
      <c r="BC144" s="13" t="str">
        <f>IF(AND(OR(Time[[#This Row],[Status]]="Locked",Time[[#This Row],[Status]]="Invoiced"),(Time[[#This Row],[Type]]="Time")), Time[[#This Row],[Invoiced Amount]]/Time[[#This Row],[Time]],"")</f>
        <v/>
      </c>
    </row>
    <row r="145" spans="1:55" x14ac:dyDescent="0.3">
      <c r="A145" t="s">
        <v>402</v>
      </c>
      <c r="B145" t="s">
        <v>134</v>
      </c>
      <c r="C145" t="s">
        <v>100</v>
      </c>
      <c r="F145" t="s">
        <v>101</v>
      </c>
      <c r="G145" t="s">
        <v>63</v>
      </c>
      <c r="H145" t="s">
        <v>16</v>
      </c>
      <c r="I145" s="11">
        <v>45940</v>
      </c>
      <c r="J145" s="12">
        <v>0.5</v>
      </c>
      <c r="K145" s="11">
        <v>45939.686490138891</v>
      </c>
      <c r="L145" t="s">
        <v>123</v>
      </c>
      <c r="M145" s="12">
        <v>0</v>
      </c>
      <c r="N145" s="12">
        <v>0</v>
      </c>
      <c r="O145" s="12">
        <v>0</v>
      </c>
      <c r="Q145" s="12">
        <v>0</v>
      </c>
      <c r="R145" s="12">
        <v>0</v>
      </c>
      <c r="U145" s="11">
        <v>45939.686490138891</v>
      </c>
      <c r="V145" t="s">
        <v>124</v>
      </c>
      <c r="W145" t="s">
        <v>124</v>
      </c>
      <c r="AB145" t="s">
        <v>66</v>
      </c>
      <c r="AC145" t="s">
        <v>102</v>
      </c>
      <c r="AD145" t="s">
        <v>67</v>
      </c>
      <c r="AF145" t="s">
        <v>68</v>
      </c>
      <c r="BC145" s="13" t="str">
        <f>IF(AND(OR(Time[[#This Row],[Status]]="Locked",Time[[#This Row],[Status]]="Invoiced"),(Time[[#This Row],[Type]]="Time")), Time[[#This Row],[Invoiced Amount]]/Time[[#This Row],[Time]],"")</f>
        <v/>
      </c>
    </row>
    <row r="146" spans="1:55" x14ac:dyDescent="0.3">
      <c r="A146" t="s">
        <v>403</v>
      </c>
      <c r="B146" t="s">
        <v>134</v>
      </c>
      <c r="C146" t="s">
        <v>404</v>
      </c>
      <c r="D146" t="s">
        <v>404</v>
      </c>
      <c r="E146" t="s">
        <v>576</v>
      </c>
      <c r="F146" t="s">
        <v>62</v>
      </c>
      <c r="G146" t="s">
        <v>70</v>
      </c>
      <c r="H146" t="s">
        <v>16</v>
      </c>
      <c r="I146" s="11">
        <v>45940</v>
      </c>
      <c r="J146" s="12">
        <v>1</v>
      </c>
      <c r="K146" s="11">
        <v>45940.036031307871</v>
      </c>
      <c r="M146" s="12">
        <v>245</v>
      </c>
      <c r="N146" s="12">
        <v>245</v>
      </c>
      <c r="O146" s="12">
        <v>0</v>
      </c>
      <c r="Q146" s="12">
        <v>0</v>
      </c>
      <c r="R146" s="12">
        <v>0</v>
      </c>
      <c r="S146" t="s">
        <v>221</v>
      </c>
      <c r="U146" s="11">
        <v>45940.036031307871</v>
      </c>
      <c r="V146" t="s">
        <v>134</v>
      </c>
      <c r="W146" t="s">
        <v>134</v>
      </c>
      <c r="X146" t="s">
        <v>71</v>
      </c>
      <c r="Y146" t="s">
        <v>309</v>
      </c>
      <c r="Z146" t="s">
        <v>71</v>
      </c>
      <c r="AA146" t="s">
        <v>309</v>
      </c>
      <c r="AB146" t="s">
        <v>66</v>
      </c>
      <c r="AC146" t="s">
        <v>62</v>
      </c>
      <c r="AD146" t="s">
        <v>67</v>
      </c>
      <c r="AF146" t="s">
        <v>68</v>
      </c>
      <c r="AG146" t="s">
        <v>405</v>
      </c>
      <c r="BB146" s="14" t="s">
        <v>406</v>
      </c>
      <c r="BC146" s="13" t="str">
        <f>IF(AND(OR(Time[[#This Row],[Status]]="Locked",Time[[#This Row],[Status]]="Invoiced"),(Time[[#This Row],[Type]]="Time")), Time[[#This Row],[Invoiced Amount]]/Time[[#This Row],[Time]],"")</f>
        <v/>
      </c>
    </row>
    <row r="147" spans="1:55" x14ac:dyDescent="0.3">
      <c r="A147" t="s">
        <v>407</v>
      </c>
      <c r="B147" t="s">
        <v>89</v>
      </c>
      <c r="C147" t="s">
        <v>100</v>
      </c>
      <c r="F147" t="s">
        <v>101</v>
      </c>
      <c r="G147" t="s">
        <v>63</v>
      </c>
      <c r="H147" t="s">
        <v>16</v>
      </c>
      <c r="I147" s="11">
        <v>45940</v>
      </c>
      <c r="J147" s="12">
        <v>0.5</v>
      </c>
      <c r="K147" s="11">
        <v>45939.686487569445</v>
      </c>
      <c r="L147" t="s">
        <v>123</v>
      </c>
      <c r="M147" s="12">
        <v>0</v>
      </c>
      <c r="N147" s="12">
        <v>0</v>
      </c>
      <c r="O147" s="12">
        <v>0</v>
      </c>
      <c r="Q147" s="12">
        <v>0</v>
      </c>
      <c r="R147" s="12">
        <v>0</v>
      </c>
      <c r="U147" s="11">
        <v>45939.686487569445</v>
      </c>
      <c r="V147" t="s">
        <v>124</v>
      </c>
      <c r="W147" t="s">
        <v>124</v>
      </c>
      <c r="AB147" t="s">
        <v>66</v>
      </c>
      <c r="AC147" t="s">
        <v>102</v>
      </c>
      <c r="AD147" t="s">
        <v>67</v>
      </c>
      <c r="AF147" t="s">
        <v>68</v>
      </c>
      <c r="BC147" s="13" t="str">
        <f>IF(AND(OR(Time[[#This Row],[Status]]="Locked",Time[[#This Row],[Status]]="Invoiced"),(Time[[#This Row],[Type]]="Time")), Time[[#This Row],[Invoiced Amount]]/Time[[#This Row],[Time]],"")</f>
        <v/>
      </c>
    </row>
    <row r="148" spans="1:55" x14ac:dyDescent="0.3">
      <c r="A148" t="s">
        <v>408</v>
      </c>
      <c r="B148" t="s">
        <v>83</v>
      </c>
      <c r="C148" t="s">
        <v>114</v>
      </c>
      <c r="D148" t="s">
        <v>114</v>
      </c>
      <c r="E148" t="s">
        <v>115</v>
      </c>
      <c r="F148" t="s">
        <v>62</v>
      </c>
      <c r="G148" t="s">
        <v>106</v>
      </c>
      <c r="H148" t="s">
        <v>16</v>
      </c>
      <c r="I148" s="11">
        <v>45939</v>
      </c>
      <c r="J148" s="12">
        <v>0.5</v>
      </c>
      <c r="K148" s="11">
        <v>45951.080646574075</v>
      </c>
      <c r="L148" t="s">
        <v>141</v>
      </c>
      <c r="M148" s="12">
        <v>320</v>
      </c>
      <c r="N148" s="12">
        <v>160</v>
      </c>
      <c r="O148" s="12">
        <v>160</v>
      </c>
      <c r="Q148" s="12">
        <v>0</v>
      </c>
      <c r="R148" s="12">
        <v>0</v>
      </c>
      <c r="S148" t="s">
        <v>117</v>
      </c>
      <c r="T148" s="11">
        <v>45951</v>
      </c>
      <c r="U148" s="11">
        <v>45939.142894745368</v>
      </c>
      <c r="V148" t="s">
        <v>173</v>
      </c>
      <c r="W148" t="s">
        <v>83</v>
      </c>
      <c r="X148" t="s">
        <v>118</v>
      </c>
      <c r="Y148" t="s">
        <v>83</v>
      </c>
      <c r="Z148" t="s">
        <v>99</v>
      </c>
      <c r="AA148" t="s">
        <v>83</v>
      </c>
      <c r="AB148" t="s">
        <v>230</v>
      </c>
      <c r="AC148" t="s">
        <v>62</v>
      </c>
      <c r="AD148" t="s">
        <v>67</v>
      </c>
      <c r="AF148" t="s">
        <v>109</v>
      </c>
      <c r="AG148" t="s">
        <v>119</v>
      </c>
      <c r="AR148" t="s">
        <v>80</v>
      </c>
      <c r="BB148" s="14" t="s">
        <v>120</v>
      </c>
      <c r="BC148" s="13">
        <f>IF(AND(OR(Time[[#This Row],[Status]]="Locked",Time[[#This Row],[Status]]="Invoiced"),(Time[[#This Row],[Type]]="Time")), Time[[#This Row],[Invoiced Amount]]/Time[[#This Row],[Time]],"")</f>
        <v>320</v>
      </c>
    </row>
    <row r="149" spans="1:55" x14ac:dyDescent="0.3">
      <c r="A149" t="s">
        <v>409</v>
      </c>
      <c r="B149" t="s">
        <v>118</v>
      </c>
      <c r="C149" t="s">
        <v>114</v>
      </c>
      <c r="D149" t="s">
        <v>114</v>
      </c>
      <c r="E149" t="s">
        <v>115</v>
      </c>
      <c r="F149" t="s">
        <v>62</v>
      </c>
      <c r="G149" t="s">
        <v>106</v>
      </c>
      <c r="H149" t="s">
        <v>16</v>
      </c>
      <c r="I149" s="11">
        <v>45939</v>
      </c>
      <c r="J149" s="12">
        <v>1.5</v>
      </c>
      <c r="K149" s="11">
        <v>45939.321612395834</v>
      </c>
      <c r="L149" t="s">
        <v>410</v>
      </c>
      <c r="M149" s="12">
        <v>110</v>
      </c>
      <c r="N149" s="12">
        <v>165</v>
      </c>
      <c r="O149" s="12">
        <v>165</v>
      </c>
      <c r="Q149" s="12">
        <v>0</v>
      </c>
      <c r="R149" s="12">
        <v>0</v>
      </c>
      <c r="S149" t="s">
        <v>117</v>
      </c>
      <c r="T149" s="11">
        <v>45939</v>
      </c>
      <c r="U149" s="11">
        <v>45939.067660173612</v>
      </c>
      <c r="V149" t="s">
        <v>173</v>
      </c>
      <c r="W149" t="s">
        <v>83</v>
      </c>
      <c r="X149" t="s">
        <v>118</v>
      </c>
      <c r="Y149" t="s">
        <v>83</v>
      </c>
      <c r="Z149" t="s">
        <v>99</v>
      </c>
      <c r="AA149" t="s">
        <v>83</v>
      </c>
      <c r="AB149" t="s">
        <v>411</v>
      </c>
      <c r="AC149" t="s">
        <v>62</v>
      </c>
      <c r="AD149" t="s">
        <v>67</v>
      </c>
      <c r="AF149" t="s">
        <v>109</v>
      </c>
      <c r="AG149" t="s">
        <v>119</v>
      </c>
      <c r="AR149" t="s">
        <v>80</v>
      </c>
      <c r="BB149" s="14" t="s">
        <v>120</v>
      </c>
      <c r="BC149" s="13">
        <f>IF(AND(OR(Time[[#This Row],[Status]]="Locked",Time[[#This Row],[Status]]="Invoiced"),(Time[[#This Row],[Type]]="Time")), Time[[#This Row],[Invoiced Amount]]/Time[[#This Row],[Time]],"")</f>
        <v>110</v>
      </c>
    </row>
    <row r="150" spans="1:55" x14ac:dyDescent="0.3">
      <c r="A150" t="s">
        <v>412</v>
      </c>
      <c r="B150" t="s">
        <v>83</v>
      </c>
      <c r="C150" t="s">
        <v>128</v>
      </c>
      <c r="D150" t="s">
        <v>128</v>
      </c>
      <c r="E150" t="s">
        <v>129</v>
      </c>
      <c r="F150" t="s">
        <v>62</v>
      </c>
      <c r="G150" t="s">
        <v>106</v>
      </c>
      <c r="H150" t="s">
        <v>16</v>
      </c>
      <c r="I150" s="11">
        <v>45939</v>
      </c>
      <c r="J150" s="12">
        <v>2.25</v>
      </c>
      <c r="K150" s="11">
        <v>45939.321612164349</v>
      </c>
      <c r="L150" t="s">
        <v>413</v>
      </c>
      <c r="M150" s="12">
        <v>320</v>
      </c>
      <c r="N150" s="12">
        <v>720</v>
      </c>
      <c r="O150" s="12">
        <v>761.54</v>
      </c>
      <c r="Q150" s="12">
        <v>0</v>
      </c>
      <c r="R150" s="12">
        <v>41.54</v>
      </c>
      <c r="S150" t="s">
        <v>117</v>
      </c>
      <c r="T150" s="11">
        <v>45939</v>
      </c>
      <c r="U150" s="11">
        <v>45939.043006064814</v>
      </c>
      <c r="V150" t="s">
        <v>173</v>
      </c>
      <c r="W150" t="s">
        <v>83</v>
      </c>
      <c r="X150" t="s">
        <v>66</v>
      </c>
      <c r="Y150" t="s">
        <v>95</v>
      </c>
      <c r="Z150" t="s">
        <v>99</v>
      </c>
      <c r="AA150" t="s">
        <v>83</v>
      </c>
      <c r="AB150" t="s">
        <v>411</v>
      </c>
      <c r="AC150" t="s">
        <v>62</v>
      </c>
      <c r="AD150" t="s">
        <v>67</v>
      </c>
      <c r="AF150" t="s">
        <v>68</v>
      </c>
      <c r="AG150" t="s">
        <v>131</v>
      </c>
      <c r="AR150" t="s">
        <v>80</v>
      </c>
      <c r="BB150" s="14" t="s">
        <v>132</v>
      </c>
      <c r="BC150" s="13">
        <f>IF(AND(OR(Time[[#This Row],[Status]]="Locked",Time[[#This Row],[Status]]="Invoiced"),(Time[[#This Row],[Type]]="Time")), Time[[#This Row],[Invoiced Amount]]/Time[[#This Row],[Time]],"")</f>
        <v>338.46222222222218</v>
      </c>
    </row>
    <row r="151" spans="1:55" x14ac:dyDescent="0.3">
      <c r="A151" t="s">
        <v>414</v>
      </c>
      <c r="B151" t="s">
        <v>83</v>
      </c>
      <c r="C151" t="s">
        <v>128</v>
      </c>
      <c r="D151" t="s">
        <v>128</v>
      </c>
      <c r="E151" t="s">
        <v>312</v>
      </c>
      <c r="F151" t="s">
        <v>62</v>
      </c>
      <c r="G151" t="s">
        <v>106</v>
      </c>
      <c r="H151" t="s">
        <v>16</v>
      </c>
      <c r="I151" s="11">
        <v>45939</v>
      </c>
      <c r="J151" s="12">
        <v>1.5</v>
      </c>
      <c r="K151" s="11">
        <v>45951.080646574075</v>
      </c>
      <c r="L151" t="s">
        <v>415</v>
      </c>
      <c r="M151" s="12">
        <v>320</v>
      </c>
      <c r="N151" s="12">
        <v>480</v>
      </c>
      <c r="O151" s="12">
        <v>480</v>
      </c>
      <c r="Q151" s="12">
        <v>0</v>
      </c>
      <c r="R151" s="12">
        <v>0</v>
      </c>
      <c r="S151" t="s">
        <v>117</v>
      </c>
      <c r="T151" s="11">
        <v>45951</v>
      </c>
      <c r="U151" s="11">
        <v>45939.14247215278</v>
      </c>
      <c r="V151" t="s">
        <v>173</v>
      </c>
      <c r="W151" t="s">
        <v>83</v>
      </c>
      <c r="X151" t="s">
        <v>66</v>
      </c>
      <c r="Y151" t="s">
        <v>95</v>
      </c>
      <c r="Z151" t="s">
        <v>71</v>
      </c>
      <c r="AA151" t="s">
        <v>83</v>
      </c>
      <c r="AB151" t="s">
        <v>230</v>
      </c>
      <c r="AC151" t="s">
        <v>62</v>
      </c>
      <c r="AD151" t="s">
        <v>67</v>
      </c>
      <c r="AF151" t="s">
        <v>68</v>
      </c>
      <c r="AG151" t="s">
        <v>416</v>
      </c>
      <c r="AR151" t="s">
        <v>80</v>
      </c>
      <c r="BB151" s="14" t="s">
        <v>417</v>
      </c>
      <c r="BC151" s="13">
        <f>IF(AND(OR(Time[[#This Row],[Status]]="Locked",Time[[#This Row],[Status]]="Invoiced"),(Time[[#This Row],[Type]]="Time")), Time[[#This Row],[Invoiced Amount]]/Time[[#This Row],[Time]],"")</f>
        <v>320</v>
      </c>
    </row>
    <row r="152" spans="1:55" x14ac:dyDescent="0.3">
      <c r="A152" t="s">
        <v>418</v>
      </c>
      <c r="B152" t="s">
        <v>83</v>
      </c>
      <c r="C152" t="s">
        <v>128</v>
      </c>
      <c r="D152" t="s">
        <v>128</v>
      </c>
      <c r="E152" t="s">
        <v>312</v>
      </c>
      <c r="F152" t="s">
        <v>62</v>
      </c>
      <c r="G152" t="s">
        <v>106</v>
      </c>
      <c r="H152" t="s">
        <v>16</v>
      </c>
      <c r="I152" s="11">
        <v>45939</v>
      </c>
      <c r="J152" s="12">
        <v>0.5</v>
      </c>
      <c r="K152" s="11">
        <v>45939.321612164349</v>
      </c>
      <c r="L152" t="s">
        <v>419</v>
      </c>
      <c r="M152" s="12">
        <v>320</v>
      </c>
      <c r="N152" s="12">
        <v>160</v>
      </c>
      <c r="O152" s="12">
        <v>160</v>
      </c>
      <c r="Q152" s="12">
        <v>0</v>
      </c>
      <c r="R152" s="12">
        <v>0</v>
      </c>
      <c r="S152" t="s">
        <v>117</v>
      </c>
      <c r="T152" s="11">
        <v>45939</v>
      </c>
      <c r="U152" s="11">
        <v>45939.069263194448</v>
      </c>
      <c r="V152" t="s">
        <v>173</v>
      </c>
      <c r="W152" t="s">
        <v>83</v>
      </c>
      <c r="X152" t="s">
        <v>66</v>
      </c>
      <c r="Y152" t="s">
        <v>95</v>
      </c>
      <c r="Z152" t="s">
        <v>71</v>
      </c>
      <c r="AA152" t="s">
        <v>83</v>
      </c>
      <c r="AB152" t="s">
        <v>411</v>
      </c>
      <c r="AC152" t="s">
        <v>62</v>
      </c>
      <c r="AD152" t="s">
        <v>67</v>
      </c>
      <c r="AF152" t="s">
        <v>68</v>
      </c>
      <c r="AG152" t="s">
        <v>416</v>
      </c>
      <c r="AR152" t="s">
        <v>80</v>
      </c>
      <c r="BB152" s="14" t="s">
        <v>417</v>
      </c>
      <c r="BC152" s="13">
        <f>IF(AND(OR(Time[[#This Row],[Status]]="Locked",Time[[#This Row],[Status]]="Invoiced"),(Time[[#This Row],[Type]]="Time")), Time[[#This Row],[Invoiced Amount]]/Time[[#This Row],[Time]],"")</f>
        <v>320</v>
      </c>
    </row>
    <row r="153" spans="1:55" x14ac:dyDescent="0.3">
      <c r="A153" t="s">
        <v>420</v>
      </c>
      <c r="B153" t="s">
        <v>118</v>
      </c>
      <c r="C153" t="s">
        <v>100</v>
      </c>
      <c r="F153" t="s">
        <v>101</v>
      </c>
      <c r="G153" t="s">
        <v>63</v>
      </c>
      <c r="H153" t="s">
        <v>16</v>
      </c>
      <c r="I153" s="11">
        <v>45939</v>
      </c>
      <c r="J153" s="12">
        <v>0.5</v>
      </c>
      <c r="K153" s="11">
        <v>45939.32161215278</v>
      </c>
      <c r="L153" t="s">
        <v>123</v>
      </c>
      <c r="M153" s="12">
        <v>0</v>
      </c>
      <c r="N153" s="12">
        <v>0</v>
      </c>
      <c r="O153" s="12">
        <v>0</v>
      </c>
      <c r="Q153" s="12">
        <v>0</v>
      </c>
      <c r="R153" s="12">
        <v>0</v>
      </c>
      <c r="U153" s="11">
        <v>45938.683962418982</v>
      </c>
      <c r="V153" t="s">
        <v>124</v>
      </c>
      <c r="W153" t="s">
        <v>124</v>
      </c>
      <c r="AB153" t="s">
        <v>66</v>
      </c>
      <c r="AC153" t="s">
        <v>102</v>
      </c>
      <c r="AD153" t="s">
        <v>67</v>
      </c>
      <c r="AF153" t="s">
        <v>68</v>
      </c>
      <c r="BC153" s="13" t="str">
        <f>IF(AND(OR(Time[[#This Row],[Status]]="Locked",Time[[#This Row],[Status]]="Invoiced"),(Time[[#This Row],[Type]]="Time")), Time[[#This Row],[Invoiced Amount]]/Time[[#This Row],[Time]],"")</f>
        <v/>
      </c>
    </row>
    <row r="154" spans="1:55" x14ac:dyDescent="0.3">
      <c r="A154" t="s">
        <v>421</v>
      </c>
      <c r="B154" t="s">
        <v>571</v>
      </c>
      <c r="C154" t="s">
        <v>128</v>
      </c>
      <c r="D154" t="s">
        <v>128</v>
      </c>
      <c r="E154" t="s">
        <v>312</v>
      </c>
      <c r="F154" t="s">
        <v>62</v>
      </c>
      <c r="G154" t="s">
        <v>106</v>
      </c>
      <c r="H154" t="s">
        <v>16</v>
      </c>
      <c r="I154" s="11">
        <v>45939</v>
      </c>
      <c r="J154" s="12">
        <v>2</v>
      </c>
      <c r="K154" s="11">
        <v>45951.080646574075</v>
      </c>
      <c r="L154" t="s">
        <v>422</v>
      </c>
      <c r="M154" s="12">
        <v>320</v>
      </c>
      <c r="N154" s="12">
        <v>640</v>
      </c>
      <c r="O154" s="12">
        <v>640</v>
      </c>
      <c r="Q154" s="12">
        <v>0</v>
      </c>
      <c r="R154" s="12">
        <v>0</v>
      </c>
      <c r="S154" t="s">
        <v>117</v>
      </c>
      <c r="T154" s="11">
        <v>45951</v>
      </c>
      <c r="U154" s="11">
        <v>45939.142625277775</v>
      </c>
      <c r="V154" t="s">
        <v>173</v>
      </c>
      <c r="W154" t="s">
        <v>83</v>
      </c>
      <c r="X154" t="s">
        <v>66</v>
      </c>
      <c r="Y154" t="s">
        <v>95</v>
      </c>
      <c r="Z154" t="s">
        <v>71</v>
      </c>
      <c r="AA154" t="s">
        <v>83</v>
      </c>
      <c r="AB154" t="s">
        <v>230</v>
      </c>
      <c r="AC154" t="s">
        <v>62</v>
      </c>
      <c r="AD154" t="s">
        <v>67</v>
      </c>
      <c r="AF154" t="s">
        <v>68</v>
      </c>
      <c r="AG154" t="s">
        <v>416</v>
      </c>
      <c r="AR154" t="s">
        <v>80</v>
      </c>
      <c r="BB154" s="14" t="s">
        <v>417</v>
      </c>
      <c r="BC154" s="13">
        <f>IF(AND(OR(Time[[#This Row],[Status]]="Locked",Time[[#This Row],[Status]]="Invoiced"),(Time[[#This Row],[Type]]="Time")), Time[[#This Row],[Invoiced Amount]]/Time[[#This Row],[Time]],"")</f>
        <v>320</v>
      </c>
    </row>
    <row r="155" spans="1:55" x14ac:dyDescent="0.3">
      <c r="A155" t="s">
        <v>423</v>
      </c>
      <c r="B155" t="s">
        <v>118</v>
      </c>
      <c r="C155" t="s">
        <v>128</v>
      </c>
      <c r="D155" t="s">
        <v>128</v>
      </c>
      <c r="E155" t="s">
        <v>129</v>
      </c>
      <c r="F155" t="s">
        <v>62</v>
      </c>
      <c r="G155" t="s">
        <v>106</v>
      </c>
      <c r="H155" t="s">
        <v>16</v>
      </c>
      <c r="I155" s="11">
        <v>45939</v>
      </c>
      <c r="J155" s="12">
        <v>1</v>
      </c>
      <c r="K155" s="11">
        <v>45939.321612164349</v>
      </c>
      <c r="L155" t="s">
        <v>424</v>
      </c>
      <c r="M155" s="12">
        <v>320</v>
      </c>
      <c r="N155" s="12">
        <v>320</v>
      </c>
      <c r="O155" s="12">
        <v>338.46</v>
      </c>
      <c r="Q155" s="12">
        <v>0</v>
      </c>
      <c r="R155" s="12">
        <v>18.46</v>
      </c>
      <c r="S155" t="s">
        <v>117</v>
      </c>
      <c r="T155" s="11">
        <v>45939</v>
      </c>
      <c r="U155" s="11">
        <v>45939.042472893518</v>
      </c>
      <c r="V155" t="s">
        <v>173</v>
      </c>
      <c r="W155" t="s">
        <v>83</v>
      </c>
      <c r="X155" t="s">
        <v>66</v>
      </c>
      <c r="Y155" t="s">
        <v>95</v>
      </c>
      <c r="Z155" t="s">
        <v>99</v>
      </c>
      <c r="AA155" t="s">
        <v>83</v>
      </c>
      <c r="AB155" t="s">
        <v>411</v>
      </c>
      <c r="AC155" t="s">
        <v>62</v>
      </c>
      <c r="AD155" t="s">
        <v>67</v>
      </c>
      <c r="AF155" t="s">
        <v>68</v>
      </c>
      <c r="AG155" t="s">
        <v>131</v>
      </c>
      <c r="AR155" t="s">
        <v>80</v>
      </c>
      <c r="BB155" s="14" t="s">
        <v>132</v>
      </c>
      <c r="BC155" s="13">
        <f>IF(AND(OR(Time[[#This Row],[Status]]="Locked",Time[[#This Row],[Status]]="Invoiced"),(Time[[#This Row],[Type]]="Time")), Time[[#This Row],[Invoiced Amount]]/Time[[#This Row],[Time]],"")</f>
        <v>338.46</v>
      </c>
    </row>
    <row r="156" spans="1:55" x14ac:dyDescent="0.3">
      <c r="A156" t="s">
        <v>425</v>
      </c>
      <c r="B156" t="s">
        <v>83</v>
      </c>
      <c r="C156" t="s">
        <v>128</v>
      </c>
      <c r="D156" t="s">
        <v>128</v>
      </c>
      <c r="E156" t="s">
        <v>129</v>
      </c>
      <c r="F156" t="s">
        <v>62</v>
      </c>
      <c r="G156" t="s">
        <v>106</v>
      </c>
      <c r="H156" t="s">
        <v>16</v>
      </c>
      <c r="I156" s="11">
        <v>45939</v>
      </c>
      <c r="J156" s="12">
        <v>2.25</v>
      </c>
      <c r="K156" s="11">
        <v>45939.321612164349</v>
      </c>
      <c r="L156" t="s">
        <v>413</v>
      </c>
      <c r="M156" s="12">
        <v>320</v>
      </c>
      <c r="N156" s="12">
        <v>720</v>
      </c>
      <c r="O156" s="12">
        <v>761.54</v>
      </c>
      <c r="Q156" s="12">
        <v>0</v>
      </c>
      <c r="R156" s="12">
        <v>41.54</v>
      </c>
      <c r="S156" t="s">
        <v>117</v>
      </c>
      <c r="T156" s="11">
        <v>45939</v>
      </c>
      <c r="U156" s="11">
        <v>45939.131429548608</v>
      </c>
      <c r="V156" t="s">
        <v>173</v>
      </c>
      <c r="W156" t="s">
        <v>83</v>
      </c>
      <c r="X156" t="s">
        <v>66</v>
      </c>
      <c r="Y156" t="s">
        <v>95</v>
      </c>
      <c r="Z156" t="s">
        <v>99</v>
      </c>
      <c r="AA156" t="s">
        <v>83</v>
      </c>
      <c r="AB156" t="s">
        <v>411</v>
      </c>
      <c r="AC156" t="s">
        <v>62</v>
      </c>
      <c r="AD156" t="s">
        <v>67</v>
      </c>
      <c r="AF156" t="s">
        <v>68</v>
      </c>
      <c r="AG156" t="s">
        <v>131</v>
      </c>
      <c r="AR156" t="s">
        <v>80</v>
      </c>
      <c r="BB156" s="14" t="s">
        <v>132</v>
      </c>
      <c r="BC156" s="13">
        <f>IF(AND(OR(Time[[#This Row],[Status]]="Locked",Time[[#This Row],[Status]]="Invoiced"),(Time[[#This Row],[Type]]="Time")), Time[[#This Row],[Invoiced Amount]]/Time[[#This Row],[Time]],"")</f>
        <v>338.46222222222218</v>
      </c>
    </row>
    <row r="157" spans="1:55" x14ac:dyDescent="0.3">
      <c r="A157" t="s">
        <v>426</v>
      </c>
      <c r="B157" t="s">
        <v>83</v>
      </c>
      <c r="C157" t="s">
        <v>114</v>
      </c>
      <c r="D157" t="s">
        <v>114</v>
      </c>
      <c r="E157" t="s">
        <v>115</v>
      </c>
      <c r="F157" t="s">
        <v>62</v>
      </c>
      <c r="G157" t="s">
        <v>106</v>
      </c>
      <c r="H157" t="s">
        <v>16</v>
      </c>
      <c r="I157" s="11">
        <v>45939</v>
      </c>
      <c r="J157" s="12">
        <v>2</v>
      </c>
      <c r="K157" s="11">
        <v>45951.080646574075</v>
      </c>
      <c r="L157" t="s">
        <v>427</v>
      </c>
      <c r="M157" s="12">
        <v>320</v>
      </c>
      <c r="N157" s="12">
        <v>640</v>
      </c>
      <c r="O157" s="12">
        <v>640</v>
      </c>
      <c r="Q157" s="12">
        <v>0</v>
      </c>
      <c r="R157" s="12">
        <v>0</v>
      </c>
      <c r="S157" t="s">
        <v>117</v>
      </c>
      <c r="T157" s="11">
        <v>45951</v>
      </c>
      <c r="U157" s="11">
        <v>45939.143105949071</v>
      </c>
      <c r="V157" t="s">
        <v>173</v>
      </c>
      <c r="W157" t="s">
        <v>83</v>
      </c>
      <c r="X157" t="s">
        <v>118</v>
      </c>
      <c r="Y157" t="s">
        <v>83</v>
      </c>
      <c r="Z157" t="s">
        <v>99</v>
      </c>
      <c r="AA157" t="s">
        <v>83</v>
      </c>
      <c r="AB157" t="s">
        <v>230</v>
      </c>
      <c r="AC157" t="s">
        <v>62</v>
      </c>
      <c r="AD157" t="s">
        <v>67</v>
      </c>
      <c r="AF157" t="s">
        <v>109</v>
      </c>
      <c r="AG157" t="s">
        <v>119</v>
      </c>
      <c r="AR157" t="s">
        <v>80</v>
      </c>
      <c r="BB157" s="14" t="s">
        <v>120</v>
      </c>
      <c r="BC157" s="13">
        <f>IF(AND(OR(Time[[#This Row],[Status]]="Locked",Time[[#This Row],[Status]]="Invoiced"),(Time[[#This Row],[Type]]="Time")), Time[[#This Row],[Invoiced Amount]]/Time[[#This Row],[Time]],"")</f>
        <v>320</v>
      </c>
    </row>
    <row r="158" spans="1:55" x14ac:dyDescent="0.3">
      <c r="A158" t="s">
        <v>428</v>
      </c>
      <c r="B158" t="s">
        <v>61</v>
      </c>
      <c r="C158" t="s">
        <v>560</v>
      </c>
      <c r="D158" t="s">
        <v>560</v>
      </c>
      <c r="E158" t="s">
        <v>85</v>
      </c>
      <c r="F158" t="s">
        <v>62</v>
      </c>
      <c r="G158" t="s">
        <v>70</v>
      </c>
      <c r="H158" t="s">
        <v>16</v>
      </c>
      <c r="I158" s="11">
        <v>45939</v>
      </c>
      <c r="J158" s="12">
        <v>0.5</v>
      </c>
      <c r="K158" s="11">
        <v>45945.957844560187</v>
      </c>
      <c r="L158" t="s">
        <v>64</v>
      </c>
      <c r="M158" s="12">
        <v>360</v>
      </c>
      <c r="N158" s="12">
        <v>180</v>
      </c>
      <c r="O158" s="12">
        <v>0</v>
      </c>
      <c r="Q158" s="12">
        <v>0</v>
      </c>
      <c r="R158" s="12">
        <v>0</v>
      </c>
      <c r="S158" t="s">
        <v>561</v>
      </c>
      <c r="U158" s="11">
        <v>45939.03277633102</v>
      </c>
      <c r="V158" t="s">
        <v>61</v>
      </c>
      <c r="W158" t="s">
        <v>61</v>
      </c>
      <c r="X158" t="s">
        <v>65</v>
      </c>
      <c r="Y158" t="s">
        <v>61</v>
      </c>
      <c r="Z158" t="s">
        <v>65</v>
      </c>
      <c r="AA158" t="s">
        <v>61</v>
      </c>
      <c r="AB158" t="s">
        <v>66</v>
      </c>
      <c r="AC158" t="s">
        <v>62</v>
      </c>
      <c r="AD158" t="s">
        <v>67</v>
      </c>
      <c r="AF158" t="s">
        <v>68</v>
      </c>
      <c r="AG158" t="s">
        <v>86</v>
      </c>
      <c r="BB158" s="14" t="s">
        <v>87</v>
      </c>
      <c r="BC158" s="13" t="str">
        <f>IF(AND(OR(Time[[#This Row],[Status]]="Locked",Time[[#This Row],[Status]]="Invoiced"),(Time[[#This Row],[Type]]="Time")), Time[[#This Row],[Invoiced Amount]]/Time[[#This Row],[Time]],"")</f>
        <v/>
      </c>
    </row>
    <row r="159" spans="1:55" x14ac:dyDescent="0.3">
      <c r="A159" t="s">
        <v>429</v>
      </c>
      <c r="B159" t="s">
        <v>569</v>
      </c>
      <c r="C159" t="s">
        <v>100</v>
      </c>
      <c r="F159" t="s">
        <v>101</v>
      </c>
      <c r="G159" t="s">
        <v>63</v>
      </c>
      <c r="H159" t="s">
        <v>16</v>
      </c>
      <c r="I159" s="11">
        <v>45939</v>
      </c>
      <c r="J159" s="12">
        <v>0.5</v>
      </c>
      <c r="K159" s="11">
        <v>45939.321612164349</v>
      </c>
      <c r="L159" t="s">
        <v>123</v>
      </c>
      <c r="M159" s="12">
        <v>0</v>
      </c>
      <c r="N159" s="12">
        <v>0</v>
      </c>
      <c r="O159" s="12">
        <v>0</v>
      </c>
      <c r="Q159" s="12">
        <v>0</v>
      </c>
      <c r="R159" s="12">
        <v>0</v>
      </c>
      <c r="U159" s="11">
        <v>45938.683952615742</v>
      </c>
      <c r="V159" t="s">
        <v>124</v>
      </c>
      <c r="W159" t="s">
        <v>124</v>
      </c>
      <c r="AB159" t="s">
        <v>66</v>
      </c>
      <c r="AC159" t="s">
        <v>102</v>
      </c>
      <c r="AD159" t="s">
        <v>67</v>
      </c>
      <c r="AF159" t="s">
        <v>68</v>
      </c>
      <c r="BC159" s="13" t="str">
        <f>IF(AND(OR(Time[[#This Row],[Status]]="Locked",Time[[#This Row],[Status]]="Invoiced"),(Time[[#This Row],[Type]]="Time")), Time[[#This Row],[Invoiced Amount]]/Time[[#This Row],[Time]],"")</f>
        <v/>
      </c>
    </row>
    <row r="160" spans="1:55" x14ac:dyDescent="0.3">
      <c r="A160" t="s">
        <v>430</v>
      </c>
      <c r="B160" t="s">
        <v>571</v>
      </c>
      <c r="C160" t="s">
        <v>114</v>
      </c>
      <c r="D160" t="s">
        <v>114</v>
      </c>
      <c r="E160" t="s">
        <v>115</v>
      </c>
      <c r="F160" t="s">
        <v>62</v>
      </c>
      <c r="G160" t="s">
        <v>106</v>
      </c>
      <c r="H160" t="s">
        <v>16</v>
      </c>
      <c r="I160" s="11">
        <v>45939</v>
      </c>
      <c r="J160" s="12">
        <v>2</v>
      </c>
      <c r="K160" s="11">
        <v>45939.321612372682</v>
      </c>
      <c r="L160" t="s">
        <v>431</v>
      </c>
      <c r="M160" s="12">
        <v>320</v>
      </c>
      <c r="N160" s="12">
        <v>640</v>
      </c>
      <c r="O160" s="12">
        <v>640</v>
      </c>
      <c r="Q160" s="12">
        <v>0</v>
      </c>
      <c r="R160" s="12">
        <v>0</v>
      </c>
      <c r="S160" t="s">
        <v>117</v>
      </c>
      <c r="T160" s="11">
        <v>45939</v>
      </c>
      <c r="U160" s="11">
        <v>45939.068081354169</v>
      </c>
      <c r="V160" t="s">
        <v>173</v>
      </c>
      <c r="W160" t="s">
        <v>83</v>
      </c>
      <c r="X160" t="s">
        <v>118</v>
      </c>
      <c r="Y160" t="s">
        <v>83</v>
      </c>
      <c r="Z160" t="s">
        <v>99</v>
      </c>
      <c r="AA160" t="s">
        <v>83</v>
      </c>
      <c r="AB160" t="s">
        <v>411</v>
      </c>
      <c r="AC160" t="s">
        <v>62</v>
      </c>
      <c r="AD160" t="s">
        <v>67</v>
      </c>
      <c r="AF160" t="s">
        <v>109</v>
      </c>
      <c r="AG160" t="s">
        <v>119</v>
      </c>
      <c r="AR160" t="s">
        <v>80</v>
      </c>
      <c r="BB160" s="14" t="s">
        <v>120</v>
      </c>
      <c r="BC160" s="13">
        <f>IF(AND(OR(Time[[#This Row],[Status]]="Locked",Time[[#This Row],[Status]]="Invoiced"),(Time[[#This Row],[Type]]="Time")), Time[[#This Row],[Invoiced Amount]]/Time[[#This Row],[Time]],"")</f>
        <v>320</v>
      </c>
    </row>
    <row r="161" spans="1:55" x14ac:dyDescent="0.3">
      <c r="A161" t="s">
        <v>432</v>
      </c>
      <c r="B161" t="s">
        <v>83</v>
      </c>
      <c r="C161" t="s">
        <v>114</v>
      </c>
      <c r="D161" t="s">
        <v>114</v>
      </c>
      <c r="E161" t="s">
        <v>115</v>
      </c>
      <c r="F161" t="s">
        <v>62</v>
      </c>
      <c r="G161" t="s">
        <v>106</v>
      </c>
      <c r="H161" t="s">
        <v>16</v>
      </c>
      <c r="I161" s="11">
        <v>45939</v>
      </c>
      <c r="J161" s="12">
        <v>0.5</v>
      </c>
      <c r="K161" s="11">
        <v>45939.321612395834</v>
      </c>
      <c r="L161" t="s">
        <v>433</v>
      </c>
      <c r="M161" s="12">
        <v>320</v>
      </c>
      <c r="N161" s="12">
        <v>160</v>
      </c>
      <c r="O161" s="12">
        <v>160</v>
      </c>
      <c r="Q161" s="12">
        <v>0</v>
      </c>
      <c r="R161" s="12">
        <v>0</v>
      </c>
      <c r="S161" t="s">
        <v>117</v>
      </c>
      <c r="T161" s="11">
        <v>45939</v>
      </c>
      <c r="U161" s="11">
        <v>45939.067155729164</v>
      </c>
      <c r="V161" t="s">
        <v>173</v>
      </c>
      <c r="W161" t="s">
        <v>83</v>
      </c>
      <c r="X161" t="s">
        <v>118</v>
      </c>
      <c r="Y161" t="s">
        <v>83</v>
      </c>
      <c r="Z161" t="s">
        <v>99</v>
      </c>
      <c r="AA161" t="s">
        <v>83</v>
      </c>
      <c r="AB161" t="s">
        <v>411</v>
      </c>
      <c r="AC161" t="s">
        <v>62</v>
      </c>
      <c r="AD161" t="s">
        <v>67</v>
      </c>
      <c r="AF161" t="s">
        <v>109</v>
      </c>
      <c r="AG161" t="s">
        <v>119</v>
      </c>
      <c r="AR161" t="s">
        <v>80</v>
      </c>
      <c r="BB161" s="14" t="s">
        <v>120</v>
      </c>
      <c r="BC161" s="13">
        <f>IF(AND(OR(Time[[#This Row],[Status]]="Locked",Time[[#This Row],[Status]]="Invoiced"),(Time[[#This Row],[Type]]="Time")), Time[[#This Row],[Invoiced Amount]]/Time[[#This Row],[Time]],"")</f>
        <v>320</v>
      </c>
    </row>
    <row r="162" spans="1:55" x14ac:dyDescent="0.3">
      <c r="A162" t="s">
        <v>434</v>
      </c>
      <c r="B162" t="s">
        <v>89</v>
      </c>
      <c r="C162" t="s">
        <v>100</v>
      </c>
      <c r="F162" t="s">
        <v>101</v>
      </c>
      <c r="G162" t="s">
        <v>63</v>
      </c>
      <c r="H162" t="s">
        <v>16</v>
      </c>
      <c r="I162" s="11">
        <v>45939</v>
      </c>
      <c r="J162" s="12">
        <v>0.5</v>
      </c>
      <c r="K162" s="11">
        <v>45939.321612164349</v>
      </c>
      <c r="L162" t="s">
        <v>123</v>
      </c>
      <c r="M162" s="12">
        <v>0</v>
      </c>
      <c r="N162" s="12">
        <v>0</v>
      </c>
      <c r="O162" s="12">
        <v>0</v>
      </c>
      <c r="Q162" s="12">
        <v>0</v>
      </c>
      <c r="R162" s="12">
        <v>0</v>
      </c>
      <c r="U162" s="11">
        <v>45938.68392541667</v>
      </c>
      <c r="V162" t="s">
        <v>124</v>
      </c>
      <c r="W162" t="s">
        <v>124</v>
      </c>
      <c r="AB162" t="s">
        <v>66</v>
      </c>
      <c r="AC162" t="s">
        <v>102</v>
      </c>
      <c r="AD162" t="s">
        <v>67</v>
      </c>
      <c r="AF162" t="s">
        <v>68</v>
      </c>
      <c r="BC162" s="13" t="str">
        <f>IF(AND(OR(Time[[#This Row],[Status]]="Locked",Time[[#This Row],[Status]]="Invoiced"),(Time[[#This Row],[Type]]="Time")), Time[[#This Row],[Invoiced Amount]]/Time[[#This Row],[Time]],"")</f>
        <v/>
      </c>
    </row>
    <row r="163" spans="1:55" x14ac:dyDescent="0.3">
      <c r="A163" t="s">
        <v>435</v>
      </c>
      <c r="B163" t="s">
        <v>571</v>
      </c>
      <c r="C163" t="s">
        <v>128</v>
      </c>
      <c r="D163" t="s">
        <v>128</v>
      </c>
      <c r="E163" t="s">
        <v>129</v>
      </c>
      <c r="F163" t="s">
        <v>62</v>
      </c>
      <c r="G163" t="s">
        <v>106</v>
      </c>
      <c r="H163" t="s">
        <v>16</v>
      </c>
      <c r="I163" s="11">
        <v>45939</v>
      </c>
      <c r="J163" s="12">
        <v>1</v>
      </c>
      <c r="K163" s="11">
        <v>45939.321612395834</v>
      </c>
      <c r="L163" t="s">
        <v>436</v>
      </c>
      <c r="M163" s="12">
        <v>320</v>
      </c>
      <c r="N163" s="12">
        <v>320</v>
      </c>
      <c r="O163" s="12">
        <v>338.46</v>
      </c>
      <c r="Q163" s="12">
        <v>0</v>
      </c>
      <c r="R163" s="12">
        <v>18.46</v>
      </c>
      <c r="S163" t="s">
        <v>117</v>
      </c>
      <c r="T163" s="11">
        <v>45939</v>
      </c>
      <c r="U163" s="11">
        <v>45939.066443437499</v>
      </c>
      <c r="V163" t="s">
        <v>173</v>
      </c>
      <c r="W163" t="s">
        <v>83</v>
      </c>
      <c r="X163" t="s">
        <v>66</v>
      </c>
      <c r="Y163" t="s">
        <v>95</v>
      </c>
      <c r="Z163" t="s">
        <v>99</v>
      </c>
      <c r="AA163" t="s">
        <v>83</v>
      </c>
      <c r="AB163" t="s">
        <v>411</v>
      </c>
      <c r="AC163" t="s">
        <v>62</v>
      </c>
      <c r="AD163" t="s">
        <v>67</v>
      </c>
      <c r="AF163" t="s">
        <v>68</v>
      </c>
      <c r="AG163" t="s">
        <v>131</v>
      </c>
      <c r="AR163" t="s">
        <v>80</v>
      </c>
      <c r="BB163" s="14" t="s">
        <v>132</v>
      </c>
      <c r="BC163" s="13">
        <f>IF(AND(OR(Time[[#This Row],[Status]]="Locked",Time[[#This Row],[Status]]="Invoiced"),(Time[[#This Row],[Type]]="Time")), Time[[#This Row],[Invoiced Amount]]/Time[[#This Row],[Time]],"")</f>
        <v>338.46</v>
      </c>
    </row>
    <row r="164" spans="1:55" x14ac:dyDescent="0.3">
      <c r="A164" t="s">
        <v>437</v>
      </c>
      <c r="B164" t="s">
        <v>83</v>
      </c>
      <c r="C164" t="s">
        <v>114</v>
      </c>
      <c r="D164" t="s">
        <v>114</v>
      </c>
      <c r="E164" t="s">
        <v>115</v>
      </c>
      <c r="F164" t="s">
        <v>62</v>
      </c>
      <c r="G164" t="s">
        <v>106</v>
      </c>
      <c r="H164" t="s">
        <v>16</v>
      </c>
      <c r="I164" s="11">
        <v>45939</v>
      </c>
      <c r="J164" s="12">
        <v>0.5</v>
      </c>
      <c r="K164" s="11">
        <v>45951.080646574075</v>
      </c>
      <c r="L164" t="s">
        <v>141</v>
      </c>
      <c r="M164" s="12">
        <v>320</v>
      </c>
      <c r="N164" s="12">
        <v>160</v>
      </c>
      <c r="O164" s="12">
        <v>160</v>
      </c>
      <c r="Q164" s="12">
        <v>0</v>
      </c>
      <c r="R164" s="12">
        <v>0</v>
      </c>
      <c r="S164" t="s">
        <v>117</v>
      </c>
      <c r="T164" s="11">
        <v>45951</v>
      </c>
      <c r="U164" s="11">
        <v>45951.079854016207</v>
      </c>
      <c r="V164" t="s">
        <v>173</v>
      </c>
      <c r="W164" t="s">
        <v>83</v>
      </c>
      <c r="X164" t="s">
        <v>118</v>
      </c>
      <c r="Y164" t="s">
        <v>83</v>
      </c>
      <c r="Z164" t="s">
        <v>99</v>
      </c>
      <c r="AA164" t="s">
        <v>83</v>
      </c>
      <c r="AB164" t="s">
        <v>230</v>
      </c>
      <c r="AC164" t="s">
        <v>62</v>
      </c>
      <c r="AD164" t="s">
        <v>67</v>
      </c>
      <c r="AF164" t="s">
        <v>109</v>
      </c>
      <c r="AG164" t="s">
        <v>119</v>
      </c>
      <c r="AR164" t="s">
        <v>80</v>
      </c>
      <c r="BB164" s="14" t="s">
        <v>120</v>
      </c>
      <c r="BC164" s="13">
        <f>IF(AND(OR(Time[[#This Row],[Status]]="Locked",Time[[#This Row],[Status]]="Invoiced"),(Time[[#This Row],[Type]]="Time")), Time[[#This Row],[Invoiced Amount]]/Time[[#This Row],[Time]],"")</f>
        <v>320</v>
      </c>
    </row>
    <row r="165" spans="1:55" x14ac:dyDescent="0.3">
      <c r="A165" t="s">
        <v>438</v>
      </c>
      <c r="B165" t="s">
        <v>134</v>
      </c>
      <c r="C165" t="s">
        <v>100</v>
      </c>
      <c r="F165" t="s">
        <v>101</v>
      </c>
      <c r="G165" t="s">
        <v>63</v>
      </c>
      <c r="H165" t="s">
        <v>16</v>
      </c>
      <c r="I165" s="11">
        <v>45939</v>
      </c>
      <c r="J165" s="12">
        <v>0.5</v>
      </c>
      <c r="K165" s="11">
        <v>45939.321612164349</v>
      </c>
      <c r="L165" t="s">
        <v>123</v>
      </c>
      <c r="M165" s="12">
        <v>0</v>
      </c>
      <c r="N165" s="12">
        <v>0</v>
      </c>
      <c r="O165" s="12">
        <v>0</v>
      </c>
      <c r="Q165" s="12">
        <v>0</v>
      </c>
      <c r="R165" s="12">
        <v>0</v>
      </c>
      <c r="U165" s="11">
        <v>45938.683863831022</v>
      </c>
      <c r="V165" t="s">
        <v>124</v>
      </c>
      <c r="W165" t="s">
        <v>124</v>
      </c>
      <c r="AB165" t="s">
        <v>66</v>
      </c>
      <c r="AC165" t="s">
        <v>102</v>
      </c>
      <c r="AD165" t="s">
        <v>67</v>
      </c>
      <c r="AF165" t="s">
        <v>68</v>
      </c>
      <c r="BC165" s="13" t="str">
        <f>IF(AND(OR(Time[[#This Row],[Status]]="Locked",Time[[#This Row],[Status]]="Invoiced"),(Time[[#This Row],[Type]]="Time")), Time[[#This Row],[Invoiced Amount]]/Time[[#This Row],[Time]],"")</f>
        <v/>
      </c>
    </row>
    <row r="166" spans="1:55" x14ac:dyDescent="0.3">
      <c r="A166" t="s">
        <v>439</v>
      </c>
      <c r="B166" t="s">
        <v>61</v>
      </c>
      <c r="C166" t="s">
        <v>560</v>
      </c>
      <c r="D166" t="s">
        <v>560</v>
      </c>
      <c r="E166" t="s">
        <v>85</v>
      </c>
      <c r="F166" t="s">
        <v>62</v>
      </c>
      <c r="G166" t="s">
        <v>63</v>
      </c>
      <c r="H166" t="s">
        <v>16</v>
      </c>
      <c r="I166" s="11">
        <v>45938</v>
      </c>
      <c r="J166" s="12">
        <v>2.5833333333333335</v>
      </c>
      <c r="K166" s="11">
        <v>45964.050406851849</v>
      </c>
      <c r="L166" t="s">
        <v>440</v>
      </c>
      <c r="M166" s="12">
        <v>360</v>
      </c>
      <c r="N166" s="12">
        <v>930</v>
      </c>
      <c r="O166" s="12">
        <v>0</v>
      </c>
      <c r="Q166" s="12">
        <v>0</v>
      </c>
      <c r="R166" s="12">
        <v>0</v>
      </c>
      <c r="S166" t="s">
        <v>561</v>
      </c>
      <c r="U166" s="11">
        <v>45939.03345609954</v>
      </c>
      <c r="V166" t="s">
        <v>61</v>
      </c>
      <c r="W166" t="s">
        <v>61</v>
      </c>
      <c r="X166" t="s">
        <v>65</v>
      </c>
      <c r="Y166" t="s">
        <v>61</v>
      </c>
      <c r="Z166" t="s">
        <v>65</v>
      </c>
      <c r="AA166" t="s">
        <v>61</v>
      </c>
      <c r="AB166" t="s">
        <v>66</v>
      </c>
      <c r="AC166" t="s">
        <v>62</v>
      </c>
      <c r="AD166" t="s">
        <v>67</v>
      </c>
      <c r="AF166" t="s">
        <v>68</v>
      </c>
      <c r="AG166" t="s">
        <v>86</v>
      </c>
      <c r="BB166" s="14" t="s">
        <v>87</v>
      </c>
      <c r="BC166" s="13" t="str">
        <f>IF(AND(OR(Time[[#This Row],[Status]]="Locked",Time[[#This Row],[Status]]="Invoiced"),(Time[[#This Row],[Type]]="Time")), Time[[#This Row],[Invoiced Amount]]/Time[[#This Row],[Time]],"")</f>
        <v/>
      </c>
    </row>
    <row r="167" spans="1:55" x14ac:dyDescent="0.3">
      <c r="A167" t="s">
        <v>441</v>
      </c>
      <c r="B167" t="s">
        <v>83</v>
      </c>
      <c r="C167" t="s">
        <v>114</v>
      </c>
      <c r="D167" t="s">
        <v>114</v>
      </c>
      <c r="E167" t="s">
        <v>115</v>
      </c>
      <c r="F167" t="s">
        <v>62</v>
      </c>
      <c r="G167" t="s">
        <v>106</v>
      </c>
      <c r="H167" t="s">
        <v>16</v>
      </c>
      <c r="I167" s="11">
        <v>45938</v>
      </c>
      <c r="J167" s="12">
        <v>1.5</v>
      </c>
      <c r="K167" s="11">
        <v>45939.321612094907</v>
      </c>
      <c r="L167" t="s">
        <v>442</v>
      </c>
      <c r="M167" s="12">
        <v>320</v>
      </c>
      <c r="N167" s="12">
        <v>480</v>
      </c>
      <c r="O167" s="12">
        <v>480</v>
      </c>
      <c r="Q167" s="12">
        <v>0</v>
      </c>
      <c r="R167" s="12">
        <v>0</v>
      </c>
      <c r="S167" t="s">
        <v>117</v>
      </c>
      <c r="T167" s="11">
        <v>45938</v>
      </c>
      <c r="U167" s="11">
        <v>45938.143879479168</v>
      </c>
      <c r="V167" t="s">
        <v>173</v>
      </c>
      <c r="W167" t="s">
        <v>83</v>
      </c>
      <c r="X167" t="s">
        <v>118</v>
      </c>
      <c r="Y167" t="s">
        <v>83</v>
      </c>
      <c r="Z167" t="s">
        <v>99</v>
      </c>
      <c r="AA167" t="s">
        <v>83</v>
      </c>
      <c r="AB167" t="s">
        <v>443</v>
      </c>
      <c r="AC167" t="s">
        <v>62</v>
      </c>
      <c r="AD167" t="s">
        <v>67</v>
      </c>
      <c r="AF167" t="s">
        <v>109</v>
      </c>
      <c r="AG167" t="s">
        <v>119</v>
      </c>
      <c r="AR167" t="s">
        <v>80</v>
      </c>
      <c r="BB167" s="14" t="s">
        <v>120</v>
      </c>
      <c r="BC167" s="13">
        <f>IF(AND(OR(Time[[#This Row],[Status]]="Locked",Time[[#This Row],[Status]]="Invoiced"),(Time[[#This Row],[Type]]="Time")), Time[[#This Row],[Invoiced Amount]]/Time[[#This Row],[Time]],"")</f>
        <v>320</v>
      </c>
    </row>
    <row r="168" spans="1:55" x14ac:dyDescent="0.3">
      <c r="A168" t="s">
        <v>444</v>
      </c>
      <c r="B168" t="s">
        <v>569</v>
      </c>
      <c r="C168" t="s">
        <v>100</v>
      </c>
      <c r="F168" t="s">
        <v>101</v>
      </c>
      <c r="G168" t="s">
        <v>63</v>
      </c>
      <c r="H168" t="s">
        <v>16</v>
      </c>
      <c r="I168" s="11">
        <v>45938</v>
      </c>
      <c r="J168" s="12">
        <v>0.5</v>
      </c>
      <c r="K168" s="11">
        <v>45939.321611400461</v>
      </c>
      <c r="L168" t="s">
        <v>123</v>
      </c>
      <c r="M168" s="12">
        <v>0</v>
      </c>
      <c r="N168" s="12">
        <v>0</v>
      </c>
      <c r="O168" s="12">
        <v>0</v>
      </c>
      <c r="Q168" s="12">
        <v>0</v>
      </c>
      <c r="R168" s="12">
        <v>0</v>
      </c>
      <c r="U168" s="11">
        <v>45937.684227951388</v>
      </c>
      <c r="V168" t="s">
        <v>124</v>
      </c>
      <c r="W168" t="s">
        <v>124</v>
      </c>
      <c r="AB168" t="s">
        <v>66</v>
      </c>
      <c r="AC168" t="s">
        <v>102</v>
      </c>
      <c r="AD168" t="s">
        <v>67</v>
      </c>
      <c r="AF168" t="s">
        <v>68</v>
      </c>
      <c r="BC168" s="13" t="str">
        <f>IF(AND(OR(Time[[#This Row],[Status]]="Locked",Time[[#This Row],[Status]]="Invoiced"),(Time[[#This Row],[Type]]="Time")), Time[[#This Row],[Invoiced Amount]]/Time[[#This Row],[Time]],"")</f>
        <v/>
      </c>
    </row>
    <row r="169" spans="1:55" x14ac:dyDescent="0.3">
      <c r="A169" t="s">
        <v>445</v>
      </c>
      <c r="B169" t="s">
        <v>89</v>
      </c>
      <c r="C169" t="s">
        <v>100</v>
      </c>
      <c r="F169" t="s">
        <v>101</v>
      </c>
      <c r="G169" t="s">
        <v>63</v>
      </c>
      <c r="H169" t="s">
        <v>16</v>
      </c>
      <c r="I169" s="11">
        <v>45938</v>
      </c>
      <c r="J169" s="12">
        <v>0.5</v>
      </c>
      <c r="K169" s="11">
        <v>45939.321611400461</v>
      </c>
      <c r="L169" t="s">
        <v>123</v>
      </c>
      <c r="M169" s="12">
        <v>0</v>
      </c>
      <c r="N169" s="12">
        <v>0</v>
      </c>
      <c r="O169" s="12">
        <v>0</v>
      </c>
      <c r="Q169" s="12">
        <v>0</v>
      </c>
      <c r="R169" s="12">
        <v>0</v>
      </c>
      <c r="U169" s="11">
        <v>45937.684399548612</v>
      </c>
      <c r="V169" t="s">
        <v>124</v>
      </c>
      <c r="W169" t="s">
        <v>124</v>
      </c>
      <c r="AB169" t="s">
        <v>66</v>
      </c>
      <c r="AC169" t="s">
        <v>102</v>
      </c>
      <c r="AD169" t="s">
        <v>67</v>
      </c>
      <c r="AF169" t="s">
        <v>68</v>
      </c>
      <c r="BC169" s="13" t="str">
        <f>IF(AND(OR(Time[[#This Row],[Status]]="Locked",Time[[#This Row],[Status]]="Invoiced"),(Time[[#This Row],[Type]]="Time")), Time[[#This Row],[Invoiced Amount]]/Time[[#This Row],[Time]],"")</f>
        <v/>
      </c>
    </row>
    <row r="170" spans="1:55" x14ac:dyDescent="0.3">
      <c r="A170" t="s">
        <v>446</v>
      </c>
      <c r="B170" t="s">
        <v>61</v>
      </c>
      <c r="C170" t="s">
        <v>563</v>
      </c>
      <c r="D170" t="s">
        <v>563</v>
      </c>
      <c r="E170" t="s">
        <v>447</v>
      </c>
      <c r="F170" t="s">
        <v>62</v>
      </c>
      <c r="G170" t="s">
        <v>70</v>
      </c>
      <c r="H170" t="s">
        <v>16</v>
      </c>
      <c r="I170" s="11">
        <v>45938</v>
      </c>
      <c r="J170" s="12">
        <v>2</v>
      </c>
      <c r="K170" s="11">
        <v>45939.321611400461</v>
      </c>
      <c r="M170" s="12">
        <v>360</v>
      </c>
      <c r="N170" s="12">
        <v>720</v>
      </c>
      <c r="O170" s="12">
        <v>0</v>
      </c>
      <c r="Q170" s="12">
        <v>0</v>
      </c>
      <c r="R170" s="12">
        <v>0</v>
      </c>
      <c r="S170" t="s">
        <v>564</v>
      </c>
      <c r="U170" s="11">
        <v>45938.021187893515</v>
      </c>
      <c r="V170" t="s">
        <v>61</v>
      </c>
      <c r="W170" t="s">
        <v>61</v>
      </c>
      <c r="X170" t="s">
        <v>66</v>
      </c>
      <c r="Y170" t="s">
        <v>348</v>
      </c>
      <c r="Z170" t="s">
        <v>99</v>
      </c>
      <c r="AA170" t="s">
        <v>348</v>
      </c>
      <c r="AB170" t="s">
        <v>66</v>
      </c>
      <c r="AC170" t="s">
        <v>62</v>
      </c>
      <c r="AD170" t="s">
        <v>67</v>
      </c>
      <c r="AF170" t="s">
        <v>207</v>
      </c>
      <c r="AG170" t="s">
        <v>448</v>
      </c>
      <c r="AR170" t="s">
        <v>80</v>
      </c>
      <c r="BB170" s="14" t="s">
        <v>449</v>
      </c>
      <c r="BC170" s="13" t="str">
        <f>IF(AND(OR(Time[[#This Row],[Status]]="Locked",Time[[#This Row],[Status]]="Invoiced"),(Time[[#This Row],[Type]]="Time")), Time[[#This Row],[Invoiced Amount]]/Time[[#This Row],[Time]],"")</f>
        <v/>
      </c>
    </row>
    <row r="171" spans="1:55" x14ac:dyDescent="0.3">
      <c r="A171" t="s">
        <v>450</v>
      </c>
      <c r="B171" t="s">
        <v>89</v>
      </c>
      <c r="C171" t="s">
        <v>563</v>
      </c>
      <c r="F171" t="s">
        <v>62</v>
      </c>
      <c r="G171" t="s">
        <v>63</v>
      </c>
      <c r="H171" t="s">
        <v>16</v>
      </c>
      <c r="I171" s="11">
        <v>45938</v>
      </c>
      <c r="J171" s="12">
        <v>0</v>
      </c>
      <c r="K171" s="11">
        <v>45939.321611712963</v>
      </c>
      <c r="L171" t="s">
        <v>347</v>
      </c>
      <c r="M171" s="12">
        <v>360</v>
      </c>
      <c r="N171" s="12">
        <v>0</v>
      </c>
      <c r="O171" s="12">
        <v>0</v>
      </c>
      <c r="Q171" s="12">
        <v>0</v>
      </c>
      <c r="R171" s="12">
        <v>0</v>
      </c>
      <c r="S171" t="s">
        <v>564</v>
      </c>
      <c r="U171" s="11">
        <v>45938.232235682874</v>
      </c>
      <c r="V171" t="s">
        <v>89</v>
      </c>
      <c r="W171" t="s">
        <v>89</v>
      </c>
      <c r="X171" t="s">
        <v>66</v>
      </c>
      <c r="Y171" t="s">
        <v>348</v>
      </c>
      <c r="AB171" t="s">
        <v>66</v>
      </c>
      <c r="AC171" t="s">
        <v>62</v>
      </c>
      <c r="AD171" t="s">
        <v>67</v>
      </c>
      <c r="AF171" t="s">
        <v>68</v>
      </c>
      <c r="BC171" s="13" t="str">
        <f>IF(AND(OR(Time[[#This Row],[Status]]="Locked",Time[[#This Row],[Status]]="Invoiced"),(Time[[#This Row],[Type]]="Time")), Time[[#This Row],[Invoiced Amount]]/Time[[#This Row],[Time]],"")</f>
        <v/>
      </c>
    </row>
    <row r="172" spans="1:55" x14ac:dyDescent="0.3">
      <c r="A172" t="s">
        <v>451</v>
      </c>
      <c r="B172" t="s">
        <v>61</v>
      </c>
      <c r="C172" t="s">
        <v>90</v>
      </c>
      <c r="D172" t="s">
        <v>90</v>
      </c>
      <c r="E172" t="s">
        <v>188</v>
      </c>
      <c r="F172" t="s">
        <v>62</v>
      </c>
      <c r="G172" t="s">
        <v>63</v>
      </c>
      <c r="H172" t="s">
        <v>16</v>
      </c>
      <c r="I172" s="11">
        <v>45938</v>
      </c>
      <c r="J172" s="12">
        <v>0.25</v>
      </c>
      <c r="K172" s="11">
        <v>45966.016728912036</v>
      </c>
      <c r="L172" t="s">
        <v>452</v>
      </c>
      <c r="M172" s="12">
        <v>360</v>
      </c>
      <c r="N172" s="12">
        <v>90</v>
      </c>
      <c r="O172" s="12">
        <v>0</v>
      </c>
      <c r="Q172" s="12">
        <v>0</v>
      </c>
      <c r="R172" s="12">
        <v>0</v>
      </c>
      <c r="S172" t="s">
        <v>94</v>
      </c>
      <c r="U172" s="11">
        <v>45939.033458182872</v>
      </c>
      <c r="V172" t="s">
        <v>61</v>
      </c>
      <c r="W172" t="s">
        <v>61</v>
      </c>
      <c r="X172" t="s">
        <v>95</v>
      </c>
      <c r="Y172" t="s">
        <v>89</v>
      </c>
      <c r="Z172" t="s">
        <v>127</v>
      </c>
      <c r="AA172" t="s">
        <v>99</v>
      </c>
      <c r="AB172" t="s">
        <v>66</v>
      </c>
      <c r="AC172" t="s">
        <v>62</v>
      </c>
      <c r="AD172" t="s">
        <v>67</v>
      </c>
      <c r="AF172" t="s">
        <v>68</v>
      </c>
      <c r="AG172" t="s">
        <v>190</v>
      </c>
      <c r="BB172" s="14" t="s">
        <v>191</v>
      </c>
      <c r="BC172" s="13" t="str">
        <f>IF(AND(OR(Time[[#This Row],[Status]]="Locked",Time[[#This Row],[Status]]="Invoiced"),(Time[[#This Row],[Type]]="Time")), Time[[#This Row],[Invoiced Amount]]/Time[[#This Row],[Time]],"")</f>
        <v/>
      </c>
    </row>
    <row r="173" spans="1:55" x14ac:dyDescent="0.3">
      <c r="A173" t="s">
        <v>453</v>
      </c>
      <c r="B173" t="s">
        <v>83</v>
      </c>
      <c r="C173" t="s">
        <v>114</v>
      </c>
      <c r="D173" t="s">
        <v>114</v>
      </c>
      <c r="E173" t="s">
        <v>115</v>
      </c>
      <c r="F173" t="s">
        <v>62</v>
      </c>
      <c r="G173" t="s">
        <v>106</v>
      </c>
      <c r="H173" t="s">
        <v>16</v>
      </c>
      <c r="I173" s="11">
        <v>45938</v>
      </c>
      <c r="J173" s="12">
        <v>0.5</v>
      </c>
      <c r="K173" s="11">
        <v>45939.321612094907</v>
      </c>
      <c r="L173" t="s">
        <v>433</v>
      </c>
      <c r="M173" s="12">
        <v>320</v>
      </c>
      <c r="N173" s="12">
        <v>160</v>
      </c>
      <c r="O173" s="12">
        <v>160</v>
      </c>
      <c r="Q173" s="12">
        <v>0</v>
      </c>
      <c r="R173" s="12">
        <v>0</v>
      </c>
      <c r="S173" t="s">
        <v>117</v>
      </c>
      <c r="T173" s="11">
        <v>45938</v>
      </c>
      <c r="U173" s="11">
        <v>45938.146299687498</v>
      </c>
      <c r="V173" t="s">
        <v>173</v>
      </c>
      <c r="W173" t="s">
        <v>83</v>
      </c>
      <c r="X173" t="s">
        <v>118</v>
      </c>
      <c r="Y173" t="s">
        <v>83</v>
      </c>
      <c r="Z173" t="s">
        <v>99</v>
      </c>
      <c r="AA173" t="s">
        <v>83</v>
      </c>
      <c r="AB173" t="s">
        <v>443</v>
      </c>
      <c r="AC173" t="s">
        <v>62</v>
      </c>
      <c r="AD173" t="s">
        <v>67</v>
      </c>
      <c r="AF173" t="s">
        <v>109</v>
      </c>
      <c r="AG173" t="s">
        <v>119</v>
      </c>
      <c r="AR173" t="s">
        <v>80</v>
      </c>
      <c r="BB173" s="14" t="s">
        <v>120</v>
      </c>
      <c r="BC173" s="13">
        <f>IF(AND(OR(Time[[#This Row],[Status]]="Locked",Time[[#This Row],[Status]]="Invoiced"),(Time[[#This Row],[Type]]="Time")), Time[[#This Row],[Invoiced Amount]]/Time[[#This Row],[Time]],"")</f>
        <v>320</v>
      </c>
    </row>
    <row r="174" spans="1:55" x14ac:dyDescent="0.3">
      <c r="A174" t="s">
        <v>454</v>
      </c>
      <c r="B174" t="s">
        <v>83</v>
      </c>
      <c r="C174" t="s">
        <v>114</v>
      </c>
      <c r="D174" t="s">
        <v>114</v>
      </c>
      <c r="E174" t="s">
        <v>115</v>
      </c>
      <c r="F174" t="s">
        <v>62</v>
      </c>
      <c r="G174" t="s">
        <v>106</v>
      </c>
      <c r="H174" t="s">
        <v>16</v>
      </c>
      <c r="I174" s="11">
        <v>45938</v>
      </c>
      <c r="J174" s="12">
        <v>0.5</v>
      </c>
      <c r="K174" s="11">
        <v>45939.321611712963</v>
      </c>
      <c r="L174" t="s">
        <v>433</v>
      </c>
      <c r="M174" s="12">
        <v>320</v>
      </c>
      <c r="N174" s="12">
        <v>160</v>
      </c>
      <c r="O174" s="12">
        <v>160</v>
      </c>
      <c r="Q174" s="12">
        <v>0</v>
      </c>
      <c r="R174" s="12">
        <v>0</v>
      </c>
      <c r="S174" t="s">
        <v>117</v>
      </c>
      <c r="T174" s="11">
        <v>45938</v>
      </c>
      <c r="U174" s="11">
        <v>45938.143556481482</v>
      </c>
      <c r="V174" t="s">
        <v>173</v>
      </c>
      <c r="W174" t="s">
        <v>83</v>
      </c>
      <c r="X174" t="s">
        <v>118</v>
      </c>
      <c r="Y174" t="s">
        <v>83</v>
      </c>
      <c r="Z174" t="s">
        <v>99</v>
      </c>
      <c r="AA174" t="s">
        <v>83</v>
      </c>
      <c r="AB174" t="s">
        <v>443</v>
      </c>
      <c r="AC174" t="s">
        <v>62</v>
      </c>
      <c r="AD174" t="s">
        <v>67</v>
      </c>
      <c r="AF174" t="s">
        <v>109</v>
      </c>
      <c r="AG174" t="s">
        <v>119</v>
      </c>
      <c r="AR174" t="s">
        <v>80</v>
      </c>
      <c r="BB174" s="14" t="s">
        <v>120</v>
      </c>
      <c r="BC174" s="13">
        <f>IF(AND(OR(Time[[#This Row],[Status]]="Locked",Time[[#This Row],[Status]]="Invoiced"),(Time[[#This Row],[Type]]="Time")), Time[[#This Row],[Invoiced Amount]]/Time[[#This Row],[Time]],"")</f>
        <v>320</v>
      </c>
    </row>
    <row r="175" spans="1:55" x14ac:dyDescent="0.3">
      <c r="A175" t="s">
        <v>455</v>
      </c>
      <c r="B175" t="s">
        <v>61</v>
      </c>
      <c r="C175" t="s">
        <v>114</v>
      </c>
      <c r="D175" t="s">
        <v>114</v>
      </c>
      <c r="E175" t="s">
        <v>204</v>
      </c>
      <c r="F175" t="s">
        <v>62</v>
      </c>
      <c r="G175" t="s">
        <v>63</v>
      </c>
      <c r="H175" t="s">
        <v>16</v>
      </c>
      <c r="I175" s="11">
        <v>45938</v>
      </c>
      <c r="J175" s="12">
        <v>0.25</v>
      </c>
      <c r="K175" s="11">
        <v>45966.016704942129</v>
      </c>
      <c r="L175" t="s">
        <v>205</v>
      </c>
      <c r="M175" s="12">
        <v>110</v>
      </c>
      <c r="N175" s="12">
        <v>27.5</v>
      </c>
      <c r="O175" s="12">
        <v>0</v>
      </c>
      <c r="Q175" s="12">
        <v>0</v>
      </c>
      <c r="R175" s="12">
        <v>0</v>
      </c>
      <c r="S175" t="s">
        <v>117</v>
      </c>
      <c r="U175" s="11">
        <v>45939.033456481484</v>
      </c>
      <c r="V175" t="s">
        <v>61</v>
      </c>
      <c r="W175" t="s">
        <v>61</v>
      </c>
      <c r="X175" t="s">
        <v>118</v>
      </c>
      <c r="Y175" t="s">
        <v>83</v>
      </c>
      <c r="Z175" t="s">
        <v>206</v>
      </c>
      <c r="AA175" t="s">
        <v>83</v>
      </c>
      <c r="AB175" t="s">
        <v>66</v>
      </c>
      <c r="AC175" t="s">
        <v>62</v>
      </c>
      <c r="AD175" t="s">
        <v>67</v>
      </c>
      <c r="AF175" t="s">
        <v>207</v>
      </c>
      <c r="AG175" t="s">
        <v>208</v>
      </c>
      <c r="AU175" t="s">
        <v>209</v>
      </c>
      <c r="BB175" s="14" t="s">
        <v>210</v>
      </c>
      <c r="BC175" s="13" t="str">
        <f>IF(AND(OR(Time[[#This Row],[Status]]="Locked",Time[[#This Row],[Status]]="Invoiced"),(Time[[#This Row],[Type]]="Time")), Time[[#This Row],[Invoiced Amount]]/Time[[#This Row],[Time]],"")</f>
        <v/>
      </c>
    </row>
    <row r="176" spans="1:55" x14ac:dyDescent="0.3">
      <c r="A176" t="s">
        <v>456</v>
      </c>
      <c r="B176" t="s">
        <v>83</v>
      </c>
      <c r="C176" t="s">
        <v>128</v>
      </c>
      <c r="D176" t="s">
        <v>128</v>
      </c>
      <c r="E176" t="s">
        <v>129</v>
      </c>
      <c r="F176" t="s">
        <v>62</v>
      </c>
      <c r="G176" t="s">
        <v>106</v>
      </c>
      <c r="H176" t="s">
        <v>16</v>
      </c>
      <c r="I176" s="11">
        <v>45938</v>
      </c>
      <c r="J176" s="12">
        <v>4.5</v>
      </c>
      <c r="K176" s="11">
        <v>45939.321612164349</v>
      </c>
      <c r="L176" t="s">
        <v>457</v>
      </c>
      <c r="M176" s="12">
        <v>320</v>
      </c>
      <c r="N176" s="12">
        <v>1440</v>
      </c>
      <c r="O176" s="12">
        <v>1440</v>
      </c>
      <c r="Q176" s="12">
        <v>0</v>
      </c>
      <c r="R176" s="12">
        <v>0</v>
      </c>
      <c r="S176" t="s">
        <v>117</v>
      </c>
      <c r="T176" s="11">
        <v>45938</v>
      </c>
      <c r="U176" s="11">
        <v>45938.144264155089</v>
      </c>
      <c r="V176" t="s">
        <v>173</v>
      </c>
      <c r="W176" t="s">
        <v>83</v>
      </c>
      <c r="X176" t="s">
        <v>66</v>
      </c>
      <c r="Y176" t="s">
        <v>95</v>
      </c>
      <c r="Z176" t="s">
        <v>99</v>
      </c>
      <c r="AA176" t="s">
        <v>83</v>
      </c>
      <c r="AB176" t="s">
        <v>443</v>
      </c>
      <c r="AC176" t="s">
        <v>62</v>
      </c>
      <c r="AD176" t="s">
        <v>67</v>
      </c>
      <c r="AF176" t="s">
        <v>68</v>
      </c>
      <c r="AG176" t="s">
        <v>131</v>
      </c>
      <c r="AR176" t="s">
        <v>80</v>
      </c>
      <c r="BB176" s="14" t="s">
        <v>132</v>
      </c>
      <c r="BC176" s="13">
        <f>IF(AND(OR(Time[[#This Row],[Status]]="Locked",Time[[#This Row],[Status]]="Invoiced"),(Time[[#This Row],[Type]]="Time")), Time[[#This Row],[Invoiced Amount]]/Time[[#This Row],[Time]],"")</f>
        <v>320</v>
      </c>
    </row>
    <row r="177" spans="1:55" x14ac:dyDescent="0.3">
      <c r="A177" t="s">
        <v>458</v>
      </c>
      <c r="B177" t="s">
        <v>61</v>
      </c>
      <c r="C177" t="s">
        <v>560</v>
      </c>
      <c r="F177" t="s">
        <v>62</v>
      </c>
      <c r="G177" t="s">
        <v>63</v>
      </c>
      <c r="H177" t="s">
        <v>16</v>
      </c>
      <c r="I177" s="11">
        <v>45938</v>
      </c>
      <c r="J177" s="12">
        <v>1.6666666666666666E-2</v>
      </c>
      <c r="K177" s="11">
        <v>45966.016754780096</v>
      </c>
      <c r="L177" t="s">
        <v>64</v>
      </c>
      <c r="M177" s="12">
        <v>360</v>
      </c>
      <c r="N177" s="12">
        <v>6</v>
      </c>
      <c r="O177" s="12">
        <v>0</v>
      </c>
      <c r="Q177" s="12">
        <v>0</v>
      </c>
      <c r="R177" s="12">
        <v>0</v>
      </c>
      <c r="S177" t="s">
        <v>561</v>
      </c>
      <c r="U177" s="11">
        <v>45938.037162037035</v>
      </c>
      <c r="V177" t="s">
        <v>61</v>
      </c>
      <c r="W177" t="s">
        <v>61</v>
      </c>
      <c r="X177" t="s">
        <v>65</v>
      </c>
      <c r="Y177" t="s">
        <v>61</v>
      </c>
      <c r="AB177" t="s">
        <v>66</v>
      </c>
      <c r="AC177" t="s">
        <v>62</v>
      </c>
      <c r="AD177" t="s">
        <v>67</v>
      </c>
      <c r="AF177" t="s">
        <v>68</v>
      </c>
      <c r="BC177" s="13" t="str">
        <f>IF(AND(OR(Time[[#This Row],[Status]]="Locked",Time[[#This Row],[Status]]="Invoiced"),(Time[[#This Row],[Type]]="Time")), Time[[#This Row],[Invoiced Amount]]/Time[[#This Row],[Time]],"")</f>
        <v/>
      </c>
    </row>
    <row r="178" spans="1:55" x14ac:dyDescent="0.3">
      <c r="A178" t="s">
        <v>459</v>
      </c>
      <c r="B178" t="s">
        <v>89</v>
      </c>
      <c r="C178" t="s">
        <v>460</v>
      </c>
      <c r="D178" t="s">
        <v>460</v>
      </c>
      <c r="E178" t="s">
        <v>136</v>
      </c>
      <c r="F178" t="s">
        <v>62</v>
      </c>
      <c r="G178" t="s">
        <v>63</v>
      </c>
      <c r="H178" t="s">
        <v>16</v>
      </c>
      <c r="I178" s="11">
        <v>45938</v>
      </c>
      <c r="J178" s="12">
        <v>0</v>
      </c>
      <c r="K178" s="11">
        <v>45939.321611712963</v>
      </c>
      <c r="L178" t="s">
        <v>461</v>
      </c>
      <c r="M178" s="12">
        <v>360</v>
      </c>
      <c r="N178" s="12">
        <v>0</v>
      </c>
      <c r="O178" s="12">
        <v>0</v>
      </c>
      <c r="Q178" s="12">
        <v>0</v>
      </c>
      <c r="R178" s="12">
        <v>0</v>
      </c>
      <c r="S178" t="s">
        <v>462</v>
      </c>
      <c r="U178" s="11">
        <v>45938.23223587963</v>
      </c>
      <c r="V178" t="s">
        <v>89</v>
      </c>
      <c r="W178" t="s">
        <v>89</v>
      </c>
      <c r="X178" t="s">
        <v>99</v>
      </c>
      <c r="Y178" t="s">
        <v>300</v>
      </c>
      <c r="Z178" t="s">
        <v>99</v>
      </c>
      <c r="AA178" t="s">
        <v>161</v>
      </c>
      <c r="AB178" t="s">
        <v>66</v>
      </c>
      <c r="AC178" t="s">
        <v>62</v>
      </c>
      <c r="AD178" t="s">
        <v>67</v>
      </c>
      <c r="AF178" t="s">
        <v>68</v>
      </c>
      <c r="AG178" t="s">
        <v>463</v>
      </c>
      <c r="BB178" s="14" t="s">
        <v>464</v>
      </c>
      <c r="BC178" s="13" t="str">
        <f>IF(AND(OR(Time[[#This Row],[Status]]="Locked",Time[[#This Row],[Status]]="Invoiced"),(Time[[#This Row],[Type]]="Time")), Time[[#This Row],[Invoiced Amount]]/Time[[#This Row],[Time]],"")</f>
        <v/>
      </c>
    </row>
    <row r="179" spans="1:55" x14ac:dyDescent="0.3">
      <c r="A179" t="s">
        <v>465</v>
      </c>
      <c r="B179" t="s">
        <v>61</v>
      </c>
      <c r="C179" t="s">
        <v>114</v>
      </c>
      <c r="D179" t="s">
        <v>114</v>
      </c>
      <c r="E179" t="s">
        <v>204</v>
      </c>
      <c r="F179" t="s">
        <v>62</v>
      </c>
      <c r="G179" t="s">
        <v>63</v>
      </c>
      <c r="H179" t="s">
        <v>16</v>
      </c>
      <c r="I179" s="11">
        <v>45938</v>
      </c>
      <c r="J179" s="12">
        <v>0.25</v>
      </c>
      <c r="K179" s="11">
        <v>45966.016777372686</v>
      </c>
      <c r="L179" t="s">
        <v>452</v>
      </c>
      <c r="M179" s="12">
        <v>110</v>
      </c>
      <c r="N179" s="12">
        <v>27.5</v>
      </c>
      <c r="O179" s="12">
        <v>0</v>
      </c>
      <c r="Q179" s="12">
        <v>0</v>
      </c>
      <c r="R179" s="12">
        <v>0</v>
      </c>
      <c r="S179" t="s">
        <v>117</v>
      </c>
      <c r="U179" s="11">
        <v>45939.033455370372</v>
      </c>
      <c r="V179" t="s">
        <v>61</v>
      </c>
      <c r="W179" t="s">
        <v>61</v>
      </c>
      <c r="X179" t="s">
        <v>118</v>
      </c>
      <c r="Y179" t="s">
        <v>83</v>
      </c>
      <c r="Z179" t="s">
        <v>206</v>
      </c>
      <c r="AA179" t="s">
        <v>83</v>
      </c>
      <c r="AB179" t="s">
        <v>66</v>
      </c>
      <c r="AC179" t="s">
        <v>62</v>
      </c>
      <c r="AD179" t="s">
        <v>67</v>
      </c>
      <c r="AF179" t="s">
        <v>207</v>
      </c>
      <c r="AG179" t="s">
        <v>208</v>
      </c>
      <c r="AU179" t="s">
        <v>209</v>
      </c>
      <c r="BB179" s="14" t="s">
        <v>210</v>
      </c>
      <c r="BC179" s="13" t="str">
        <f>IF(AND(OR(Time[[#This Row],[Status]]="Locked",Time[[#This Row],[Status]]="Invoiced"),(Time[[#This Row],[Type]]="Time")), Time[[#This Row],[Invoiced Amount]]/Time[[#This Row],[Time]],"")</f>
        <v/>
      </c>
    </row>
    <row r="180" spans="1:55" x14ac:dyDescent="0.3">
      <c r="A180" t="s">
        <v>466</v>
      </c>
      <c r="B180" t="s">
        <v>89</v>
      </c>
      <c r="C180" t="s">
        <v>90</v>
      </c>
      <c r="F180" t="s">
        <v>62</v>
      </c>
      <c r="G180" t="s">
        <v>63</v>
      </c>
      <c r="H180" t="s">
        <v>16</v>
      </c>
      <c r="I180" s="11">
        <v>45938</v>
      </c>
      <c r="J180" s="12">
        <v>0</v>
      </c>
      <c r="K180" s="11">
        <v>45939.321612164349</v>
      </c>
      <c r="L180" t="s">
        <v>467</v>
      </c>
      <c r="M180" s="12">
        <v>360</v>
      </c>
      <c r="N180" s="12">
        <v>0</v>
      </c>
      <c r="O180" s="12">
        <v>0</v>
      </c>
      <c r="Q180" s="12">
        <v>0</v>
      </c>
      <c r="R180" s="12">
        <v>0</v>
      </c>
      <c r="S180" t="s">
        <v>94</v>
      </c>
      <c r="U180" s="11">
        <v>45938.232235023148</v>
      </c>
      <c r="V180" t="s">
        <v>89</v>
      </c>
      <c r="W180" t="s">
        <v>89</v>
      </c>
      <c r="X180" t="s">
        <v>95</v>
      </c>
      <c r="Y180" t="s">
        <v>89</v>
      </c>
      <c r="AB180" t="s">
        <v>66</v>
      </c>
      <c r="AC180" t="s">
        <v>62</v>
      </c>
      <c r="AD180" t="s">
        <v>67</v>
      </c>
      <c r="AF180" t="s">
        <v>68</v>
      </c>
      <c r="BC180" s="13" t="str">
        <f>IF(AND(OR(Time[[#This Row],[Status]]="Locked",Time[[#This Row],[Status]]="Invoiced"),(Time[[#This Row],[Type]]="Time")), Time[[#This Row],[Invoiced Amount]]/Time[[#This Row],[Time]],"")</f>
        <v/>
      </c>
    </row>
    <row r="181" spans="1:55" x14ac:dyDescent="0.3">
      <c r="A181" t="s">
        <v>468</v>
      </c>
      <c r="B181" t="s">
        <v>134</v>
      </c>
      <c r="C181" t="s">
        <v>100</v>
      </c>
      <c r="F181" t="s">
        <v>101</v>
      </c>
      <c r="G181" t="s">
        <v>63</v>
      </c>
      <c r="H181" t="s">
        <v>16</v>
      </c>
      <c r="I181" s="11">
        <v>45938</v>
      </c>
      <c r="J181" s="12">
        <v>0.5</v>
      </c>
      <c r="K181" s="11">
        <v>45939.321611400461</v>
      </c>
      <c r="L181" t="s">
        <v>123</v>
      </c>
      <c r="M181" s="12">
        <v>0</v>
      </c>
      <c r="N181" s="12">
        <v>0</v>
      </c>
      <c r="O181" s="12">
        <v>0</v>
      </c>
      <c r="Q181" s="12">
        <v>0</v>
      </c>
      <c r="R181" s="12">
        <v>0</v>
      </c>
      <c r="U181" s="11">
        <v>45937.684466828701</v>
      </c>
      <c r="V181" t="s">
        <v>124</v>
      </c>
      <c r="W181" t="s">
        <v>124</v>
      </c>
      <c r="AB181" t="s">
        <v>66</v>
      </c>
      <c r="AC181" t="s">
        <v>102</v>
      </c>
      <c r="AD181" t="s">
        <v>67</v>
      </c>
      <c r="AF181" t="s">
        <v>68</v>
      </c>
      <c r="BC181" s="13" t="str">
        <f>IF(AND(OR(Time[[#This Row],[Status]]="Locked",Time[[#This Row],[Status]]="Invoiced"),(Time[[#This Row],[Type]]="Time")), Time[[#This Row],[Invoiced Amount]]/Time[[#This Row],[Time]],"")</f>
        <v/>
      </c>
    </row>
    <row r="182" spans="1:55" x14ac:dyDescent="0.3">
      <c r="A182" t="s">
        <v>469</v>
      </c>
      <c r="B182" t="s">
        <v>118</v>
      </c>
      <c r="C182" t="s">
        <v>100</v>
      </c>
      <c r="F182" t="s">
        <v>101</v>
      </c>
      <c r="G182" t="s">
        <v>63</v>
      </c>
      <c r="H182" t="s">
        <v>16</v>
      </c>
      <c r="I182" s="11">
        <v>45938</v>
      </c>
      <c r="J182" s="12">
        <v>0.5</v>
      </c>
      <c r="K182" s="11">
        <v>45939.321611400461</v>
      </c>
      <c r="L182" t="s">
        <v>123</v>
      </c>
      <c r="M182" s="12">
        <v>0</v>
      </c>
      <c r="N182" s="12">
        <v>0</v>
      </c>
      <c r="O182" s="12">
        <v>0</v>
      </c>
      <c r="Q182" s="12">
        <v>0</v>
      </c>
      <c r="R182" s="12">
        <v>0</v>
      </c>
      <c r="U182" s="11">
        <v>45937.684237256944</v>
      </c>
      <c r="V182" t="s">
        <v>124</v>
      </c>
      <c r="W182" t="s">
        <v>124</v>
      </c>
      <c r="AB182" t="s">
        <v>66</v>
      </c>
      <c r="AC182" t="s">
        <v>102</v>
      </c>
      <c r="AD182" t="s">
        <v>67</v>
      </c>
      <c r="AF182" t="s">
        <v>68</v>
      </c>
      <c r="BC182" s="13" t="str">
        <f>IF(AND(OR(Time[[#This Row],[Status]]="Locked",Time[[#This Row],[Status]]="Invoiced"),(Time[[#This Row],[Type]]="Time")), Time[[#This Row],[Invoiced Amount]]/Time[[#This Row],[Time]],"")</f>
        <v/>
      </c>
    </row>
    <row r="183" spans="1:55" x14ac:dyDescent="0.3">
      <c r="A183" t="s">
        <v>470</v>
      </c>
      <c r="B183" t="s">
        <v>83</v>
      </c>
      <c r="C183" t="s">
        <v>563</v>
      </c>
      <c r="F183" t="s">
        <v>62</v>
      </c>
      <c r="G183" t="s">
        <v>63</v>
      </c>
      <c r="H183" t="s">
        <v>16</v>
      </c>
      <c r="I183" s="11">
        <v>45937</v>
      </c>
      <c r="J183" s="12">
        <v>0</v>
      </c>
      <c r="K183" s="11">
        <v>45939.321611643521</v>
      </c>
      <c r="L183" t="s">
        <v>452</v>
      </c>
      <c r="M183" s="12">
        <v>320</v>
      </c>
      <c r="N183" s="12">
        <v>0</v>
      </c>
      <c r="O183" s="12">
        <v>0</v>
      </c>
      <c r="Q183" s="12">
        <v>0</v>
      </c>
      <c r="R183" s="12">
        <v>0</v>
      </c>
      <c r="S183" t="s">
        <v>564</v>
      </c>
      <c r="U183" s="11">
        <v>45937.191068333334</v>
      </c>
      <c r="V183" t="s">
        <v>83</v>
      </c>
      <c r="W183" t="s">
        <v>83</v>
      </c>
      <c r="X183" t="s">
        <v>66</v>
      </c>
      <c r="Y183" t="s">
        <v>348</v>
      </c>
      <c r="AB183" t="s">
        <v>66</v>
      </c>
      <c r="AC183" t="s">
        <v>62</v>
      </c>
      <c r="AD183" t="s">
        <v>67</v>
      </c>
      <c r="AF183" t="s">
        <v>68</v>
      </c>
      <c r="BC183" s="13" t="str">
        <f>IF(AND(OR(Time[[#This Row],[Status]]="Locked",Time[[#This Row],[Status]]="Invoiced"),(Time[[#This Row],[Type]]="Time")), Time[[#This Row],[Invoiced Amount]]/Time[[#This Row],[Time]],"")</f>
        <v/>
      </c>
    </row>
    <row r="184" spans="1:55" x14ac:dyDescent="0.3">
      <c r="A184" t="s">
        <v>471</v>
      </c>
      <c r="B184" t="s">
        <v>83</v>
      </c>
      <c r="C184" t="s">
        <v>128</v>
      </c>
      <c r="D184" t="s">
        <v>128</v>
      </c>
      <c r="E184" t="s">
        <v>129</v>
      </c>
      <c r="F184" t="s">
        <v>62</v>
      </c>
      <c r="G184" t="s">
        <v>106</v>
      </c>
      <c r="H184" t="s">
        <v>16</v>
      </c>
      <c r="I184" s="11">
        <v>45937</v>
      </c>
      <c r="J184" s="12">
        <v>5</v>
      </c>
      <c r="K184" s="11">
        <v>45939.321611412037</v>
      </c>
      <c r="L184" t="s">
        <v>472</v>
      </c>
      <c r="M184" s="12">
        <v>320</v>
      </c>
      <c r="N184" s="12">
        <v>1600</v>
      </c>
      <c r="O184" s="12">
        <v>1600</v>
      </c>
      <c r="Q184" s="12">
        <v>0</v>
      </c>
      <c r="R184" s="12">
        <v>0</v>
      </c>
      <c r="S184" t="s">
        <v>117</v>
      </c>
      <c r="T184" s="11">
        <v>45937</v>
      </c>
      <c r="U184" s="11">
        <v>45937.199260196758</v>
      </c>
      <c r="V184" t="s">
        <v>173</v>
      </c>
      <c r="W184" t="s">
        <v>83</v>
      </c>
      <c r="X184" t="s">
        <v>66</v>
      </c>
      <c r="Y184" t="s">
        <v>95</v>
      </c>
      <c r="Z184" t="s">
        <v>99</v>
      </c>
      <c r="AA184" t="s">
        <v>83</v>
      </c>
      <c r="AB184" t="s">
        <v>473</v>
      </c>
      <c r="AC184" t="s">
        <v>62</v>
      </c>
      <c r="AD184" t="s">
        <v>67</v>
      </c>
      <c r="AF184" t="s">
        <v>68</v>
      </c>
      <c r="AG184" t="s">
        <v>131</v>
      </c>
      <c r="AR184" t="s">
        <v>80</v>
      </c>
      <c r="BB184" s="14" t="s">
        <v>132</v>
      </c>
      <c r="BC184" s="13">
        <f>IF(AND(OR(Time[[#This Row],[Status]]="Locked",Time[[#This Row],[Status]]="Invoiced"),(Time[[#This Row],[Type]]="Time")), Time[[#This Row],[Invoiced Amount]]/Time[[#This Row],[Time]],"")</f>
        <v>320</v>
      </c>
    </row>
    <row r="185" spans="1:55" x14ac:dyDescent="0.3">
      <c r="A185" t="s">
        <v>474</v>
      </c>
      <c r="B185" t="s">
        <v>226</v>
      </c>
      <c r="C185" t="s">
        <v>114</v>
      </c>
      <c r="D185" t="s">
        <v>114</v>
      </c>
      <c r="E185" t="s">
        <v>136</v>
      </c>
      <c r="F185" t="s">
        <v>62</v>
      </c>
      <c r="G185" t="s">
        <v>63</v>
      </c>
      <c r="H185" t="s">
        <v>16</v>
      </c>
      <c r="I185" s="11">
        <v>45937</v>
      </c>
      <c r="J185" s="12">
        <v>0.25</v>
      </c>
      <c r="K185" s="11">
        <v>45939.321611412037</v>
      </c>
      <c r="L185" t="s">
        <v>227</v>
      </c>
      <c r="M185" s="12">
        <v>110</v>
      </c>
      <c r="N185" s="12">
        <v>27.5</v>
      </c>
      <c r="O185" s="12">
        <v>0</v>
      </c>
      <c r="Q185" s="12">
        <v>0</v>
      </c>
      <c r="R185" s="12">
        <v>0</v>
      </c>
      <c r="S185" t="s">
        <v>117</v>
      </c>
      <c r="U185" s="11">
        <v>45937.191905486114</v>
      </c>
      <c r="V185" t="s">
        <v>226</v>
      </c>
      <c r="W185" t="s">
        <v>226</v>
      </c>
      <c r="X185" t="s">
        <v>118</v>
      </c>
      <c r="Y185" t="s">
        <v>83</v>
      </c>
      <c r="Z185" t="s">
        <v>66</v>
      </c>
      <c r="AA185" t="s">
        <v>83</v>
      </c>
      <c r="AB185" t="s">
        <v>66</v>
      </c>
      <c r="AC185" t="s">
        <v>62</v>
      </c>
      <c r="AD185" t="s">
        <v>67</v>
      </c>
      <c r="AF185" t="s">
        <v>68</v>
      </c>
      <c r="AG185" t="s">
        <v>137</v>
      </c>
      <c r="BB185" s="14" t="s">
        <v>139</v>
      </c>
      <c r="BC185" s="13" t="str">
        <f>IF(AND(OR(Time[[#This Row],[Status]]="Locked",Time[[#This Row],[Status]]="Invoiced"),(Time[[#This Row],[Type]]="Time")), Time[[#This Row],[Invoiced Amount]]/Time[[#This Row],[Time]],"")</f>
        <v/>
      </c>
    </row>
    <row r="186" spans="1:55" x14ac:dyDescent="0.3">
      <c r="A186" t="s">
        <v>475</v>
      </c>
      <c r="B186" t="s">
        <v>61</v>
      </c>
      <c r="C186" t="s">
        <v>560</v>
      </c>
      <c r="D186" t="s">
        <v>560</v>
      </c>
      <c r="E186" t="s">
        <v>85</v>
      </c>
      <c r="F186" t="s">
        <v>62</v>
      </c>
      <c r="G186" t="s">
        <v>70</v>
      </c>
      <c r="H186" t="s">
        <v>16</v>
      </c>
      <c r="I186" s="11">
        <v>45937</v>
      </c>
      <c r="J186" s="12">
        <v>0.5</v>
      </c>
      <c r="K186" s="11">
        <v>45945.957844560187</v>
      </c>
      <c r="L186" t="s">
        <v>64</v>
      </c>
      <c r="M186" s="12">
        <v>360</v>
      </c>
      <c r="N186" s="12">
        <v>180</v>
      </c>
      <c r="O186" s="12">
        <v>0</v>
      </c>
      <c r="Q186" s="12">
        <v>0</v>
      </c>
      <c r="R186" s="12">
        <v>0</v>
      </c>
      <c r="S186" t="s">
        <v>561</v>
      </c>
      <c r="U186" s="11">
        <v>45937.098067453706</v>
      </c>
      <c r="V186" t="s">
        <v>61</v>
      </c>
      <c r="W186" t="s">
        <v>61</v>
      </c>
      <c r="X186" t="s">
        <v>65</v>
      </c>
      <c r="Y186" t="s">
        <v>61</v>
      </c>
      <c r="Z186" t="s">
        <v>65</v>
      </c>
      <c r="AA186" t="s">
        <v>61</v>
      </c>
      <c r="AB186" t="s">
        <v>66</v>
      </c>
      <c r="AC186" t="s">
        <v>62</v>
      </c>
      <c r="AD186" t="s">
        <v>67</v>
      </c>
      <c r="AF186" t="s">
        <v>68</v>
      </c>
      <c r="AG186" t="s">
        <v>86</v>
      </c>
      <c r="BB186" s="14" t="s">
        <v>87</v>
      </c>
      <c r="BC186" s="13" t="str">
        <f>IF(AND(OR(Time[[#This Row],[Status]]="Locked",Time[[#This Row],[Status]]="Invoiced"),(Time[[#This Row],[Type]]="Time")), Time[[#This Row],[Invoiced Amount]]/Time[[#This Row],[Time]],"")</f>
        <v/>
      </c>
    </row>
    <row r="187" spans="1:55" x14ac:dyDescent="0.3">
      <c r="A187" t="s">
        <v>476</v>
      </c>
      <c r="B187" t="s">
        <v>118</v>
      </c>
      <c r="C187" t="s">
        <v>114</v>
      </c>
      <c r="D187" t="s">
        <v>114</v>
      </c>
      <c r="E187" t="s">
        <v>136</v>
      </c>
      <c r="F187" t="s">
        <v>62</v>
      </c>
      <c r="G187" t="s">
        <v>63</v>
      </c>
      <c r="H187" t="s">
        <v>16</v>
      </c>
      <c r="I187" s="11">
        <v>45937</v>
      </c>
      <c r="J187" s="12">
        <v>0.16666666666666666</v>
      </c>
      <c r="K187" s="11">
        <v>45939.321611412037</v>
      </c>
      <c r="L187" t="s">
        <v>215</v>
      </c>
      <c r="M187" s="12">
        <v>110</v>
      </c>
      <c r="N187" s="12">
        <v>18.329999999999998</v>
      </c>
      <c r="O187" s="12">
        <v>0</v>
      </c>
      <c r="Q187" s="12">
        <v>0</v>
      </c>
      <c r="R187" s="12">
        <v>0</v>
      </c>
      <c r="S187" t="s">
        <v>117</v>
      </c>
      <c r="U187" s="11">
        <v>45937.161411597219</v>
      </c>
      <c r="V187" t="s">
        <v>118</v>
      </c>
      <c r="W187" t="s">
        <v>118</v>
      </c>
      <c r="X187" t="s">
        <v>118</v>
      </c>
      <c r="Y187" t="s">
        <v>83</v>
      </c>
      <c r="Z187" t="s">
        <v>66</v>
      </c>
      <c r="AA187" t="s">
        <v>83</v>
      </c>
      <c r="AB187" t="s">
        <v>66</v>
      </c>
      <c r="AC187" t="s">
        <v>62</v>
      </c>
      <c r="AD187" t="s">
        <v>67</v>
      </c>
      <c r="AF187" t="s">
        <v>68</v>
      </c>
      <c r="AG187" t="s">
        <v>137</v>
      </c>
      <c r="BB187" s="14" t="s">
        <v>139</v>
      </c>
      <c r="BC187" s="13" t="str">
        <f>IF(AND(OR(Time[[#This Row],[Status]]="Locked",Time[[#This Row],[Status]]="Invoiced"),(Time[[#This Row],[Type]]="Time")), Time[[#This Row],[Invoiced Amount]]/Time[[#This Row],[Time]],"")</f>
        <v/>
      </c>
    </row>
    <row r="188" spans="1:55" x14ac:dyDescent="0.3">
      <c r="A188" t="s">
        <v>477</v>
      </c>
      <c r="B188" t="s">
        <v>83</v>
      </c>
      <c r="C188" t="s">
        <v>90</v>
      </c>
      <c r="D188" t="s">
        <v>90</v>
      </c>
      <c r="E188" t="s">
        <v>577</v>
      </c>
      <c r="F188" t="s">
        <v>62</v>
      </c>
      <c r="G188" t="s">
        <v>63</v>
      </c>
      <c r="H188" t="s">
        <v>16</v>
      </c>
      <c r="I188" s="11">
        <v>45937</v>
      </c>
      <c r="J188" s="12">
        <v>0</v>
      </c>
      <c r="K188" s="11">
        <v>45939.321611689818</v>
      </c>
      <c r="L188" t="s">
        <v>452</v>
      </c>
      <c r="M188" s="12">
        <v>360</v>
      </c>
      <c r="N188" s="12">
        <v>0</v>
      </c>
      <c r="O188" s="12">
        <v>0</v>
      </c>
      <c r="Q188" s="12">
        <v>0</v>
      </c>
      <c r="R188" s="12">
        <v>0</v>
      </c>
      <c r="S188" t="s">
        <v>94</v>
      </c>
      <c r="U188" s="11">
        <v>45937.191069398148</v>
      </c>
      <c r="V188" t="s">
        <v>83</v>
      </c>
      <c r="W188" t="s">
        <v>83</v>
      </c>
      <c r="X188" t="s">
        <v>95</v>
      </c>
      <c r="Y188" t="s">
        <v>89</v>
      </c>
      <c r="Z188" t="s">
        <v>127</v>
      </c>
      <c r="AA188" t="s">
        <v>99</v>
      </c>
      <c r="AB188" t="s">
        <v>66</v>
      </c>
      <c r="AC188" t="s">
        <v>62</v>
      </c>
      <c r="AD188" t="s">
        <v>67</v>
      </c>
      <c r="AF188" t="s">
        <v>68</v>
      </c>
      <c r="AG188" t="s">
        <v>190</v>
      </c>
      <c r="BB188" s="14" t="s">
        <v>191</v>
      </c>
      <c r="BC188" s="13" t="str">
        <f>IF(AND(OR(Time[[#This Row],[Status]]="Locked",Time[[#This Row],[Status]]="Invoiced"),(Time[[#This Row],[Type]]="Time")), Time[[#This Row],[Invoiced Amount]]/Time[[#This Row],[Time]],"")</f>
        <v/>
      </c>
    </row>
    <row r="189" spans="1:55" x14ac:dyDescent="0.3">
      <c r="A189" t="s">
        <v>478</v>
      </c>
      <c r="B189" t="s">
        <v>83</v>
      </c>
      <c r="C189" t="s">
        <v>114</v>
      </c>
      <c r="D189" t="s">
        <v>114</v>
      </c>
      <c r="E189" t="s">
        <v>115</v>
      </c>
      <c r="F189" t="s">
        <v>62</v>
      </c>
      <c r="G189" t="s">
        <v>106</v>
      </c>
      <c r="H189" t="s">
        <v>16</v>
      </c>
      <c r="I189" s="11">
        <v>45937</v>
      </c>
      <c r="J189" s="12">
        <v>0.18333333333333332</v>
      </c>
      <c r="K189" s="11">
        <v>45939.321611689818</v>
      </c>
      <c r="L189" t="s">
        <v>479</v>
      </c>
      <c r="M189" s="12">
        <v>320</v>
      </c>
      <c r="N189" s="12">
        <v>60</v>
      </c>
      <c r="O189" s="12">
        <v>60</v>
      </c>
      <c r="Q189" s="12">
        <v>0</v>
      </c>
      <c r="R189" s="12">
        <v>0</v>
      </c>
      <c r="S189" t="s">
        <v>117</v>
      </c>
      <c r="T189" s="11">
        <v>45937</v>
      </c>
      <c r="U189" s="11">
        <v>45937.189515590275</v>
      </c>
      <c r="V189" t="s">
        <v>173</v>
      </c>
      <c r="W189" t="s">
        <v>83</v>
      </c>
      <c r="X189" t="s">
        <v>118</v>
      </c>
      <c r="Y189" t="s">
        <v>83</v>
      </c>
      <c r="Z189" t="s">
        <v>99</v>
      </c>
      <c r="AA189" t="s">
        <v>83</v>
      </c>
      <c r="AB189" t="s">
        <v>473</v>
      </c>
      <c r="AC189" t="s">
        <v>62</v>
      </c>
      <c r="AD189" t="s">
        <v>67</v>
      </c>
      <c r="AF189" t="s">
        <v>109</v>
      </c>
      <c r="AG189" t="s">
        <v>119</v>
      </c>
      <c r="AR189" t="s">
        <v>80</v>
      </c>
      <c r="BB189" s="14" t="s">
        <v>120</v>
      </c>
      <c r="BC189" s="13">
        <f>IF(AND(OR(Time[[#This Row],[Status]]="Locked",Time[[#This Row],[Status]]="Invoiced"),(Time[[#This Row],[Type]]="Time")), Time[[#This Row],[Invoiced Amount]]/Time[[#This Row],[Time]],"")</f>
        <v>327.27272727272731</v>
      </c>
    </row>
    <row r="190" spans="1:55" x14ac:dyDescent="0.3">
      <c r="A190" t="s">
        <v>480</v>
      </c>
      <c r="B190" t="s">
        <v>83</v>
      </c>
      <c r="C190" t="s">
        <v>114</v>
      </c>
      <c r="D190" t="s">
        <v>114</v>
      </c>
      <c r="E190" t="s">
        <v>115</v>
      </c>
      <c r="F190" t="s">
        <v>62</v>
      </c>
      <c r="G190" t="s">
        <v>106</v>
      </c>
      <c r="H190" t="s">
        <v>16</v>
      </c>
      <c r="I190" s="11">
        <v>45937</v>
      </c>
      <c r="J190" s="12">
        <v>0.31666666666666665</v>
      </c>
      <c r="K190" s="11">
        <v>45939.321611689818</v>
      </c>
      <c r="L190" t="s">
        <v>479</v>
      </c>
      <c r="M190" s="12">
        <v>320</v>
      </c>
      <c r="N190" s="12">
        <v>100</v>
      </c>
      <c r="O190" s="12">
        <v>100</v>
      </c>
      <c r="Q190" s="12">
        <v>0</v>
      </c>
      <c r="R190" s="12">
        <v>0</v>
      </c>
      <c r="S190" t="s">
        <v>117</v>
      </c>
      <c r="T190" s="11">
        <v>45937</v>
      </c>
      <c r="U190" s="11">
        <v>45937.200857928241</v>
      </c>
      <c r="V190" t="s">
        <v>173</v>
      </c>
      <c r="W190" t="s">
        <v>83</v>
      </c>
      <c r="X190" t="s">
        <v>118</v>
      </c>
      <c r="Y190" t="s">
        <v>83</v>
      </c>
      <c r="Z190" t="s">
        <v>99</v>
      </c>
      <c r="AA190" t="s">
        <v>83</v>
      </c>
      <c r="AB190" t="s">
        <v>473</v>
      </c>
      <c r="AC190" t="s">
        <v>62</v>
      </c>
      <c r="AD190" t="s">
        <v>67</v>
      </c>
      <c r="AF190" t="s">
        <v>109</v>
      </c>
      <c r="AG190" t="s">
        <v>119</v>
      </c>
      <c r="AR190" t="s">
        <v>80</v>
      </c>
      <c r="BB190" s="14" t="s">
        <v>120</v>
      </c>
      <c r="BC190" s="13">
        <f>IF(AND(OR(Time[[#This Row],[Status]]="Locked",Time[[#This Row],[Status]]="Invoiced"),(Time[[#This Row],[Type]]="Time")), Time[[#This Row],[Invoiced Amount]]/Time[[#This Row],[Time]],"")</f>
        <v>315.78947368421052</v>
      </c>
    </row>
    <row r="191" spans="1:55" x14ac:dyDescent="0.3">
      <c r="A191" t="s">
        <v>481</v>
      </c>
      <c r="B191" t="s">
        <v>83</v>
      </c>
      <c r="C191" t="s">
        <v>114</v>
      </c>
      <c r="D191" t="s">
        <v>114</v>
      </c>
      <c r="E191" t="s">
        <v>115</v>
      </c>
      <c r="F191" t="s">
        <v>62</v>
      </c>
      <c r="G191" t="s">
        <v>106</v>
      </c>
      <c r="H191" t="s">
        <v>16</v>
      </c>
      <c r="I191" s="11">
        <v>45937</v>
      </c>
      <c r="J191" s="12">
        <v>0</v>
      </c>
      <c r="K191" s="11">
        <v>45939.321611643521</v>
      </c>
      <c r="L191" t="s">
        <v>479</v>
      </c>
      <c r="M191" s="12">
        <v>320</v>
      </c>
      <c r="N191" s="12">
        <v>0</v>
      </c>
      <c r="O191" s="12">
        <v>0</v>
      </c>
      <c r="Q191" s="12">
        <v>0</v>
      </c>
      <c r="R191" s="12">
        <v>0</v>
      </c>
      <c r="S191" t="s">
        <v>117</v>
      </c>
      <c r="T191" s="11">
        <v>45937</v>
      </c>
      <c r="U191" s="11">
        <v>45937.190669687501</v>
      </c>
      <c r="V191" t="s">
        <v>173</v>
      </c>
      <c r="W191" t="s">
        <v>83</v>
      </c>
      <c r="X191" t="s">
        <v>118</v>
      </c>
      <c r="Y191" t="s">
        <v>83</v>
      </c>
      <c r="Z191" t="s">
        <v>99</v>
      </c>
      <c r="AA191" t="s">
        <v>83</v>
      </c>
      <c r="AB191" t="s">
        <v>473</v>
      </c>
      <c r="AC191" t="s">
        <v>62</v>
      </c>
      <c r="AD191" t="s">
        <v>67</v>
      </c>
      <c r="AF191" t="s">
        <v>109</v>
      </c>
      <c r="AG191" t="s">
        <v>119</v>
      </c>
      <c r="AR191" t="s">
        <v>80</v>
      </c>
      <c r="BB191" s="14" t="s">
        <v>120</v>
      </c>
      <c r="BC191" s="13" t="e">
        <f>IF(AND(OR(Time[[#This Row],[Status]]="Locked",Time[[#This Row],[Status]]="Invoiced"),(Time[[#This Row],[Type]]="Time")), Time[[#This Row],[Invoiced Amount]]/Time[[#This Row],[Time]],"")</f>
        <v>#DIV/0!</v>
      </c>
    </row>
    <row r="192" spans="1:55" x14ac:dyDescent="0.3">
      <c r="A192" t="s">
        <v>482</v>
      </c>
      <c r="B192" t="s">
        <v>83</v>
      </c>
      <c r="C192" t="s">
        <v>460</v>
      </c>
      <c r="D192" t="s">
        <v>460</v>
      </c>
      <c r="E192" t="s">
        <v>136</v>
      </c>
      <c r="F192" t="s">
        <v>62</v>
      </c>
      <c r="G192" t="s">
        <v>63</v>
      </c>
      <c r="H192" t="s">
        <v>16</v>
      </c>
      <c r="I192" s="11">
        <v>45937</v>
      </c>
      <c r="J192" s="12">
        <v>0</v>
      </c>
      <c r="K192" s="11">
        <v>45939.321611689818</v>
      </c>
      <c r="L192" t="s">
        <v>452</v>
      </c>
      <c r="M192" s="12">
        <v>320</v>
      </c>
      <c r="N192" s="12">
        <v>0</v>
      </c>
      <c r="O192" s="12">
        <v>0</v>
      </c>
      <c r="Q192" s="12">
        <v>0</v>
      </c>
      <c r="R192" s="12">
        <v>0</v>
      </c>
      <c r="S192" t="s">
        <v>462</v>
      </c>
      <c r="U192" s="11">
        <v>45937.191070219909</v>
      </c>
      <c r="V192" t="s">
        <v>83</v>
      </c>
      <c r="W192" t="s">
        <v>83</v>
      </c>
      <c r="X192" t="s">
        <v>99</v>
      </c>
      <c r="Y192" t="s">
        <v>300</v>
      </c>
      <c r="Z192" t="s">
        <v>99</v>
      </c>
      <c r="AA192" t="s">
        <v>161</v>
      </c>
      <c r="AB192" t="s">
        <v>66</v>
      </c>
      <c r="AC192" t="s">
        <v>62</v>
      </c>
      <c r="AD192" t="s">
        <v>67</v>
      </c>
      <c r="AF192" t="s">
        <v>68</v>
      </c>
      <c r="AG192" t="s">
        <v>463</v>
      </c>
      <c r="BB192" s="14" t="s">
        <v>464</v>
      </c>
      <c r="BC192" s="13" t="str">
        <f>IF(AND(OR(Time[[#This Row],[Status]]="Locked",Time[[#This Row],[Status]]="Invoiced"),(Time[[#This Row],[Type]]="Time")), Time[[#This Row],[Invoiced Amount]]/Time[[#This Row],[Time]],"")</f>
        <v/>
      </c>
    </row>
    <row r="193" spans="1:55" x14ac:dyDescent="0.3">
      <c r="A193" t="s">
        <v>483</v>
      </c>
      <c r="B193" t="s">
        <v>61</v>
      </c>
      <c r="C193" t="s">
        <v>100</v>
      </c>
      <c r="F193" t="s">
        <v>101</v>
      </c>
      <c r="G193" t="s">
        <v>70</v>
      </c>
      <c r="H193" t="s">
        <v>16</v>
      </c>
      <c r="I193" s="11">
        <v>45937</v>
      </c>
      <c r="J193" s="12">
        <v>1.75</v>
      </c>
      <c r="K193" s="11">
        <v>45939.321612094907</v>
      </c>
      <c r="M193" s="12">
        <v>0</v>
      </c>
      <c r="N193" s="12">
        <v>0</v>
      </c>
      <c r="O193" s="12">
        <v>0</v>
      </c>
      <c r="Q193" s="12">
        <v>0</v>
      </c>
      <c r="R193" s="12">
        <v>0</v>
      </c>
      <c r="U193" s="11">
        <v>45938.021027986113</v>
      </c>
      <c r="V193" t="s">
        <v>61</v>
      </c>
      <c r="W193" t="s">
        <v>61</v>
      </c>
      <c r="AB193" t="s">
        <v>66</v>
      </c>
      <c r="AC193" t="s">
        <v>102</v>
      </c>
      <c r="AD193" t="s">
        <v>67</v>
      </c>
      <c r="AF193" t="s">
        <v>68</v>
      </c>
      <c r="BC193" s="13" t="str">
        <f>IF(AND(OR(Time[[#This Row],[Status]]="Locked",Time[[#This Row],[Status]]="Invoiced"),(Time[[#This Row],[Type]]="Time")), Time[[#This Row],[Invoiced Amount]]/Time[[#This Row],[Time]],"")</f>
        <v/>
      </c>
    </row>
    <row r="194" spans="1:55" x14ac:dyDescent="0.3">
      <c r="A194" t="s">
        <v>484</v>
      </c>
      <c r="B194" t="s">
        <v>83</v>
      </c>
      <c r="C194" t="s">
        <v>114</v>
      </c>
      <c r="D194" t="s">
        <v>114</v>
      </c>
      <c r="E194" t="s">
        <v>115</v>
      </c>
      <c r="F194" t="s">
        <v>62</v>
      </c>
      <c r="G194" t="s">
        <v>201</v>
      </c>
      <c r="H194" t="s">
        <v>16</v>
      </c>
      <c r="I194" s="11">
        <v>45937</v>
      </c>
      <c r="J194" s="12">
        <v>1.6666666666666666E-2</v>
      </c>
      <c r="K194" s="11">
        <v>45939.321611412037</v>
      </c>
      <c r="M194" s="12">
        <v>110</v>
      </c>
      <c r="N194" s="12">
        <v>0</v>
      </c>
      <c r="O194" s="12">
        <v>0</v>
      </c>
      <c r="Q194" s="12">
        <v>0</v>
      </c>
      <c r="R194" s="12">
        <v>0</v>
      </c>
      <c r="S194" t="s">
        <v>117</v>
      </c>
      <c r="U194" s="11">
        <v>45937.189847905094</v>
      </c>
      <c r="V194" t="s">
        <v>83</v>
      </c>
      <c r="W194" t="s">
        <v>83</v>
      </c>
      <c r="X194" t="s">
        <v>118</v>
      </c>
      <c r="Y194" t="s">
        <v>83</v>
      </c>
      <c r="Z194" t="s">
        <v>99</v>
      </c>
      <c r="AA194" t="s">
        <v>83</v>
      </c>
      <c r="AB194" t="s">
        <v>66</v>
      </c>
      <c r="AC194" t="s">
        <v>62</v>
      </c>
      <c r="AD194" t="s">
        <v>67</v>
      </c>
      <c r="AF194" t="s">
        <v>109</v>
      </c>
      <c r="AG194" t="s">
        <v>119</v>
      </c>
      <c r="AR194" t="s">
        <v>80</v>
      </c>
      <c r="BB194" s="14" t="s">
        <v>120</v>
      </c>
      <c r="BC194" s="13" t="str">
        <f>IF(AND(OR(Time[[#This Row],[Status]]="Locked",Time[[#This Row],[Status]]="Invoiced"),(Time[[#This Row],[Type]]="Time")), Time[[#This Row],[Invoiced Amount]]/Time[[#This Row],[Time]],"")</f>
        <v/>
      </c>
    </row>
    <row r="195" spans="1:55" x14ac:dyDescent="0.3">
      <c r="A195" t="s">
        <v>485</v>
      </c>
      <c r="B195" t="s">
        <v>83</v>
      </c>
      <c r="C195" t="s">
        <v>114</v>
      </c>
      <c r="D195" t="s">
        <v>114</v>
      </c>
      <c r="E195" t="s">
        <v>136</v>
      </c>
      <c r="F195" t="s">
        <v>62</v>
      </c>
      <c r="G195" t="s">
        <v>70</v>
      </c>
      <c r="H195" t="s">
        <v>16</v>
      </c>
      <c r="I195" s="11">
        <v>45937</v>
      </c>
      <c r="J195" s="12">
        <v>0.2</v>
      </c>
      <c r="K195" s="11">
        <v>45939.321611412037</v>
      </c>
      <c r="L195" t="s">
        <v>205</v>
      </c>
      <c r="M195" s="12">
        <v>320</v>
      </c>
      <c r="N195" s="12">
        <v>64</v>
      </c>
      <c r="O195" s="12">
        <v>0</v>
      </c>
      <c r="Q195" s="12">
        <v>0</v>
      </c>
      <c r="R195" s="12">
        <v>0</v>
      </c>
      <c r="S195" t="s">
        <v>117</v>
      </c>
      <c r="U195" s="11">
        <v>45937.188835740744</v>
      </c>
      <c r="V195" t="s">
        <v>83</v>
      </c>
      <c r="W195" t="s">
        <v>83</v>
      </c>
      <c r="X195" t="s">
        <v>118</v>
      </c>
      <c r="Y195" t="s">
        <v>83</v>
      </c>
      <c r="Z195" t="s">
        <v>66</v>
      </c>
      <c r="AA195" t="s">
        <v>83</v>
      </c>
      <c r="AB195" t="s">
        <v>66</v>
      </c>
      <c r="AC195" t="s">
        <v>62</v>
      </c>
      <c r="AD195" t="s">
        <v>67</v>
      </c>
      <c r="AF195" t="s">
        <v>68</v>
      </c>
      <c r="AG195" t="s">
        <v>137</v>
      </c>
      <c r="BB195" s="14" t="s">
        <v>139</v>
      </c>
      <c r="BC195" s="13" t="str">
        <f>IF(AND(OR(Time[[#This Row],[Status]]="Locked",Time[[#This Row],[Status]]="Invoiced"),(Time[[#This Row],[Type]]="Time")), Time[[#This Row],[Invoiced Amount]]/Time[[#This Row],[Time]],"")</f>
        <v/>
      </c>
    </row>
    <row r="196" spans="1:55" x14ac:dyDescent="0.3">
      <c r="A196" t="s">
        <v>486</v>
      </c>
      <c r="B196" t="s">
        <v>89</v>
      </c>
      <c r="C196" t="s">
        <v>90</v>
      </c>
      <c r="D196" t="s">
        <v>90</v>
      </c>
      <c r="E196" t="s">
        <v>577</v>
      </c>
      <c r="F196" t="s">
        <v>62</v>
      </c>
      <c r="G196" t="s">
        <v>70</v>
      </c>
      <c r="H196" t="s">
        <v>16</v>
      </c>
      <c r="I196" s="11">
        <v>45937</v>
      </c>
      <c r="J196" s="12">
        <v>0.1</v>
      </c>
      <c r="K196" s="11">
        <v>45939.321611412037</v>
      </c>
      <c r="L196" t="s">
        <v>487</v>
      </c>
      <c r="M196" s="12">
        <v>360</v>
      </c>
      <c r="N196" s="12">
        <v>36</v>
      </c>
      <c r="O196" s="12">
        <v>0</v>
      </c>
      <c r="Q196" s="12">
        <v>0</v>
      </c>
      <c r="R196" s="12">
        <v>0</v>
      </c>
      <c r="S196" t="s">
        <v>94</v>
      </c>
      <c r="U196" s="11">
        <v>45936.90079310185</v>
      </c>
      <c r="V196" t="s">
        <v>89</v>
      </c>
      <c r="W196" t="s">
        <v>89</v>
      </c>
      <c r="X196" t="s">
        <v>95</v>
      </c>
      <c r="Y196" t="s">
        <v>89</v>
      </c>
      <c r="Z196" t="s">
        <v>127</v>
      </c>
      <c r="AA196" t="s">
        <v>99</v>
      </c>
      <c r="AB196" t="s">
        <v>66</v>
      </c>
      <c r="AC196" t="s">
        <v>62</v>
      </c>
      <c r="AD196" t="s">
        <v>67</v>
      </c>
      <c r="AF196" t="s">
        <v>68</v>
      </c>
      <c r="AG196" t="s">
        <v>190</v>
      </c>
      <c r="BB196" s="14" t="s">
        <v>191</v>
      </c>
      <c r="BC196" s="13" t="str">
        <f>IF(AND(OR(Time[[#This Row],[Status]]="Locked",Time[[#This Row],[Status]]="Invoiced"),(Time[[#This Row],[Type]]="Time")), Time[[#This Row],[Invoiced Amount]]/Time[[#This Row],[Time]],"")</f>
        <v/>
      </c>
    </row>
    <row r="197" spans="1:55" x14ac:dyDescent="0.3">
      <c r="A197" t="s">
        <v>488</v>
      </c>
      <c r="B197" t="s">
        <v>118</v>
      </c>
      <c r="C197" t="s">
        <v>114</v>
      </c>
      <c r="D197" t="s">
        <v>114</v>
      </c>
      <c r="E197" t="s">
        <v>136</v>
      </c>
      <c r="F197" t="s">
        <v>62</v>
      </c>
      <c r="G197" t="s">
        <v>63</v>
      </c>
      <c r="H197" t="s">
        <v>16</v>
      </c>
      <c r="I197" s="11">
        <v>45936</v>
      </c>
      <c r="J197" s="12">
        <v>0.25</v>
      </c>
      <c r="K197" s="11">
        <v>45936.558608171297</v>
      </c>
      <c r="L197" t="s">
        <v>247</v>
      </c>
      <c r="M197" s="12">
        <v>110</v>
      </c>
      <c r="N197" s="12">
        <v>27.5</v>
      </c>
      <c r="O197" s="12">
        <v>0</v>
      </c>
      <c r="Q197" s="12">
        <v>0</v>
      </c>
      <c r="R197" s="12">
        <v>0</v>
      </c>
      <c r="S197" t="s">
        <v>117</v>
      </c>
      <c r="U197" s="11">
        <v>45936.096540682869</v>
      </c>
      <c r="V197" t="s">
        <v>118</v>
      </c>
      <c r="W197" t="s">
        <v>118</v>
      </c>
      <c r="X197" t="s">
        <v>118</v>
      </c>
      <c r="Y197" t="s">
        <v>83</v>
      </c>
      <c r="Z197" t="s">
        <v>66</v>
      </c>
      <c r="AA197" t="s">
        <v>83</v>
      </c>
      <c r="AB197" t="s">
        <v>66</v>
      </c>
      <c r="AC197" t="s">
        <v>62</v>
      </c>
      <c r="AD197" t="s">
        <v>67</v>
      </c>
      <c r="AF197" t="s">
        <v>68</v>
      </c>
      <c r="AG197" t="s">
        <v>137</v>
      </c>
      <c r="BB197" s="14" t="s">
        <v>139</v>
      </c>
      <c r="BC197" s="13" t="str">
        <f>IF(AND(OR(Time[[#This Row],[Status]]="Locked",Time[[#This Row],[Status]]="Invoiced"),(Time[[#This Row],[Type]]="Time")), Time[[#This Row],[Invoiced Amount]]/Time[[#This Row],[Time]],"")</f>
        <v/>
      </c>
    </row>
    <row r="198" spans="1:55" x14ac:dyDescent="0.3">
      <c r="A198" t="s">
        <v>489</v>
      </c>
      <c r="B198" t="s">
        <v>61</v>
      </c>
      <c r="C198" t="s">
        <v>100</v>
      </c>
      <c r="F198" t="s">
        <v>490</v>
      </c>
      <c r="G198" t="s">
        <v>70</v>
      </c>
      <c r="H198" t="s">
        <v>16</v>
      </c>
      <c r="I198" s="11">
        <v>45936</v>
      </c>
      <c r="J198" s="12">
        <v>7.6</v>
      </c>
      <c r="K198" s="11">
        <v>45939.321612164349</v>
      </c>
      <c r="M198" s="12">
        <v>0</v>
      </c>
      <c r="N198" s="12">
        <v>0</v>
      </c>
      <c r="O198" s="12">
        <v>0</v>
      </c>
      <c r="Q198" s="12">
        <v>0</v>
      </c>
      <c r="R198" s="12">
        <v>0</v>
      </c>
      <c r="U198" s="11">
        <v>45938.020815000003</v>
      </c>
      <c r="V198" t="s">
        <v>61</v>
      </c>
      <c r="W198" t="s">
        <v>61</v>
      </c>
      <c r="AB198" t="s">
        <v>66</v>
      </c>
      <c r="AC198" t="s">
        <v>238</v>
      </c>
      <c r="AD198" t="s">
        <v>67</v>
      </c>
      <c r="AF198" t="s">
        <v>68</v>
      </c>
      <c r="BC198" s="13" t="str">
        <f>IF(AND(OR(Time[[#This Row],[Status]]="Locked",Time[[#This Row],[Status]]="Invoiced"),(Time[[#This Row],[Type]]="Time")), Time[[#This Row],[Invoiced Amount]]/Time[[#This Row],[Time]],"")</f>
        <v/>
      </c>
    </row>
    <row r="199" spans="1:55" x14ac:dyDescent="0.3">
      <c r="A199" t="s">
        <v>491</v>
      </c>
      <c r="B199" t="s">
        <v>89</v>
      </c>
      <c r="C199" t="s">
        <v>90</v>
      </c>
      <c r="D199" t="s">
        <v>90</v>
      </c>
      <c r="E199" t="s">
        <v>264</v>
      </c>
      <c r="F199" t="s">
        <v>62</v>
      </c>
      <c r="G199" t="s">
        <v>70</v>
      </c>
      <c r="H199" t="s">
        <v>16</v>
      </c>
      <c r="I199" s="11">
        <v>45936</v>
      </c>
      <c r="J199" s="12">
        <v>0.1</v>
      </c>
      <c r="K199" s="11">
        <v>45936.558608171297</v>
      </c>
      <c r="L199" t="s">
        <v>492</v>
      </c>
      <c r="M199" s="12">
        <v>360</v>
      </c>
      <c r="N199" s="12">
        <v>36</v>
      </c>
      <c r="O199" s="12">
        <v>0</v>
      </c>
      <c r="Q199" s="12">
        <v>0</v>
      </c>
      <c r="R199" s="12">
        <v>0</v>
      </c>
      <c r="S199" t="s">
        <v>94</v>
      </c>
      <c r="U199" s="11">
        <v>45936.202768333336</v>
      </c>
      <c r="V199" t="s">
        <v>89</v>
      </c>
      <c r="W199" t="s">
        <v>89</v>
      </c>
      <c r="X199" t="s">
        <v>95</v>
      </c>
      <c r="Y199" t="s">
        <v>89</v>
      </c>
      <c r="Z199" t="s">
        <v>174</v>
      </c>
      <c r="AA199" t="s">
        <v>174</v>
      </c>
      <c r="AB199" t="s">
        <v>66</v>
      </c>
      <c r="AC199" t="s">
        <v>62</v>
      </c>
      <c r="AD199" t="s">
        <v>67</v>
      </c>
      <c r="AF199" t="s">
        <v>68</v>
      </c>
      <c r="AG199" t="s">
        <v>266</v>
      </c>
      <c r="BB199" s="14" t="s">
        <v>267</v>
      </c>
      <c r="BC199" s="13" t="str">
        <f>IF(AND(OR(Time[[#This Row],[Status]]="Locked",Time[[#This Row],[Status]]="Invoiced"),(Time[[#This Row],[Type]]="Time")), Time[[#This Row],[Invoiced Amount]]/Time[[#This Row],[Time]],"")</f>
        <v/>
      </c>
    </row>
    <row r="200" spans="1:55" x14ac:dyDescent="0.3">
      <c r="A200" t="s">
        <v>493</v>
      </c>
      <c r="B200" t="s">
        <v>124</v>
      </c>
      <c r="C200" t="s">
        <v>328</v>
      </c>
      <c r="D200" t="s">
        <v>328</v>
      </c>
      <c r="E200" t="s">
        <v>567</v>
      </c>
      <c r="F200" t="s">
        <v>62</v>
      </c>
      <c r="G200" t="s">
        <v>70</v>
      </c>
      <c r="H200" t="s">
        <v>165</v>
      </c>
      <c r="I200" s="11">
        <v>45935</v>
      </c>
      <c r="J200" s="12">
        <v>0</v>
      </c>
      <c r="K200" s="11">
        <v>45936.558608171297</v>
      </c>
      <c r="L200" t="s">
        <v>166</v>
      </c>
      <c r="M200" s="12">
        <v>-1000</v>
      </c>
      <c r="N200" s="12">
        <v>-1000</v>
      </c>
      <c r="O200" s="12">
        <v>0</v>
      </c>
      <c r="P200" t="s">
        <v>166</v>
      </c>
      <c r="Q200" s="12">
        <v>1</v>
      </c>
      <c r="R200" s="12">
        <v>0</v>
      </c>
      <c r="S200" t="s">
        <v>329</v>
      </c>
      <c r="U200" s="11">
        <v>45935.375267453703</v>
      </c>
      <c r="V200" t="s">
        <v>173</v>
      </c>
      <c r="W200" t="s">
        <v>173</v>
      </c>
      <c r="X200" t="s">
        <v>66</v>
      </c>
      <c r="Y200" t="s">
        <v>300</v>
      </c>
      <c r="Z200" t="s">
        <v>330</v>
      </c>
      <c r="AA200" t="s">
        <v>330</v>
      </c>
      <c r="AB200" t="s">
        <v>66</v>
      </c>
      <c r="AC200" t="s">
        <v>62</v>
      </c>
      <c r="AD200" t="s">
        <v>67</v>
      </c>
      <c r="AF200" t="s">
        <v>68</v>
      </c>
      <c r="AG200" t="s">
        <v>494</v>
      </c>
      <c r="BB200" s="14" t="s">
        <v>495</v>
      </c>
      <c r="BC200" s="13" t="str">
        <f>IF(AND(OR(Time[[#This Row],[Status]]="Locked",Time[[#This Row],[Status]]="Invoiced"),(Time[[#This Row],[Type]]="Time")), Time[[#This Row],[Invoiced Amount]]/Time[[#This Row],[Time]],"")</f>
        <v/>
      </c>
    </row>
    <row r="201" spans="1:55" x14ac:dyDescent="0.3">
      <c r="A201" t="s">
        <v>496</v>
      </c>
      <c r="B201" t="s">
        <v>222</v>
      </c>
      <c r="C201" t="s">
        <v>100</v>
      </c>
      <c r="F201" t="s">
        <v>497</v>
      </c>
      <c r="G201" t="s">
        <v>70</v>
      </c>
      <c r="H201" t="s">
        <v>16</v>
      </c>
      <c r="I201" s="11">
        <v>45933</v>
      </c>
      <c r="J201" s="12">
        <v>7.5</v>
      </c>
      <c r="K201" s="11">
        <v>45936.558608171297</v>
      </c>
      <c r="M201" s="12">
        <v>0</v>
      </c>
      <c r="N201" s="12">
        <v>0</v>
      </c>
      <c r="O201" s="12">
        <v>0</v>
      </c>
      <c r="Q201" s="12">
        <v>0</v>
      </c>
      <c r="R201" s="12">
        <v>0</v>
      </c>
      <c r="U201" s="11">
        <v>45933.051310254632</v>
      </c>
      <c r="V201" t="s">
        <v>570</v>
      </c>
      <c r="W201" t="s">
        <v>570</v>
      </c>
      <c r="AB201" t="s">
        <v>66</v>
      </c>
      <c r="AC201" t="s">
        <v>238</v>
      </c>
      <c r="AD201" t="s">
        <v>67</v>
      </c>
      <c r="AF201" t="s">
        <v>68</v>
      </c>
      <c r="BC201" s="13" t="str">
        <f>IF(AND(OR(Time[[#This Row],[Status]]="Locked",Time[[#This Row],[Status]]="Invoiced"),(Time[[#This Row],[Type]]="Time")), Time[[#This Row],[Invoiced Amount]]/Time[[#This Row],[Time]],"")</f>
        <v/>
      </c>
    </row>
    <row r="202" spans="1:55" x14ac:dyDescent="0.3">
      <c r="A202" t="s">
        <v>498</v>
      </c>
      <c r="B202" t="s">
        <v>118</v>
      </c>
      <c r="C202" t="s">
        <v>114</v>
      </c>
      <c r="D202" t="s">
        <v>114</v>
      </c>
      <c r="E202" t="s">
        <v>136</v>
      </c>
      <c r="F202" t="s">
        <v>62</v>
      </c>
      <c r="G202" t="s">
        <v>63</v>
      </c>
      <c r="H202" t="s">
        <v>16</v>
      </c>
      <c r="I202" s="11">
        <v>45932</v>
      </c>
      <c r="J202" s="12">
        <v>0.16666666666666666</v>
      </c>
      <c r="K202" s="11">
        <v>45936.558607743056</v>
      </c>
      <c r="L202" t="s">
        <v>215</v>
      </c>
      <c r="M202" s="12">
        <v>110</v>
      </c>
      <c r="N202" s="12">
        <v>18.329999999999998</v>
      </c>
      <c r="O202" s="12">
        <v>0</v>
      </c>
      <c r="Q202" s="12">
        <v>0</v>
      </c>
      <c r="R202" s="12">
        <v>0</v>
      </c>
      <c r="S202" t="s">
        <v>117</v>
      </c>
      <c r="U202" s="11">
        <v>45932.028635162038</v>
      </c>
      <c r="V202" t="s">
        <v>118</v>
      </c>
      <c r="W202" t="s">
        <v>118</v>
      </c>
      <c r="X202" t="s">
        <v>118</v>
      </c>
      <c r="Y202" t="s">
        <v>83</v>
      </c>
      <c r="Z202" t="s">
        <v>66</v>
      </c>
      <c r="AA202" t="s">
        <v>83</v>
      </c>
      <c r="AB202" t="s">
        <v>66</v>
      </c>
      <c r="AC202" t="s">
        <v>62</v>
      </c>
      <c r="AD202" t="s">
        <v>67</v>
      </c>
      <c r="AF202" t="s">
        <v>68</v>
      </c>
      <c r="AG202" t="s">
        <v>137</v>
      </c>
      <c r="BB202" s="14" t="s">
        <v>139</v>
      </c>
      <c r="BC202" s="13" t="str">
        <f>IF(AND(OR(Time[[#This Row],[Status]]="Locked",Time[[#This Row],[Status]]="Invoiced"),(Time[[#This Row],[Type]]="Time")), Time[[#This Row],[Invoiced Amount]]/Time[[#This Row],[Time]],"")</f>
        <v/>
      </c>
    </row>
    <row r="203" spans="1:55" x14ac:dyDescent="0.3">
      <c r="A203" t="s">
        <v>499</v>
      </c>
      <c r="B203" t="s">
        <v>83</v>
      </c>
      <c r="C203" t="s">
        <v>128</v>
      </c>
      <c r="D203" t="s">
        <v>128</v>
      </c>
      <c r="E203" t="s">
        <v>312</v>
      </c>
      <c r="F203" t="s">
        <v>62</v>
      </c>
      <c r="G203" t="s">
        <v>106</v>
      </c>
      <c r="H203" t="s">
        <v>16</v>
      </c>
      <c r="I203" s="11">
        <v>45932</v>
      </c>
      <c r="J203" s="12">
        <v>0.2</v>
      </c>
      <c r="K203" s="11">
        <v>45936.558607708335</v>
      </c>
      <c r="L203" t="s">
        <v>500</v>
      </c>
      <c r="M203" s="12">
        <v>320</v>
      </c>
      <c r="N203" s="12">
        <v>64</v>
      </c>
      <c r="O203" s="12">
        <v>64</v>
      </c>
      <c r="Q203" s="12">
        <v>0</v>
      </c>
      <c r="R203" s="12">
        <v>0</v>
      </c>
      <c r="S203" t="s">
        <v>117</v>
      </c>
      <c r="T203" s="11">
        <v>45932</v>
      </c>
      <c r="U203" s="11">
        <v>45932.090932199077</v>
      </c>
      <c r="V203" t="s">
        <v>173</v>
      </c>
      <c r="W203" t="s">
        <v>83</v>
      </c>
      <c r="X203" t="s">
        <v>66</v>
      </c>
      <c r="Y203" t="s">
        <v>95</v>
      </c>
      <c r="Z203" t="s">
        <v>71</v>
      </c>
      <c r="AA203" t="s">
        <v>83</v>
      </c>
      <c r="AB203" t="s">
        <v>501</v>
      </c>
      <c r="AC203" t="s">
        <v>62</v>
      </c>
      <c r="AD203" t="s">
        <v>67</v>
      </c>
      <c r="AF203" t="s">
        <v>68</v>
      </c>
      <c r="AG203" t="s">
        <v>416</v>
      </c>
      <c r="AR203" t="s">
        <v>80</v>
      </c>
      <c r="BB203" s="14" t="s">
        <v>417</v>
      </c>
      <c r="BC203" s="13">
        <f>IF(AND(OR(Time[[#This Row],[Status]]="Locked",Time[[#This Row],[Status]]="Invoiced"),(Time[[#This Row],[Type]]="Time")), Time[[#This Row],[Invoiced Amount]]/Time[[#This Row],[Time]],"")</f>
        <v>320</v>
      </c>
    </row>
    <row r="204" spans="1:55" x14ac:dyDescent="0.3">
      <c r="A204" t="s">
        <v>502</v>
      </c>
      <c r="B204" t="s">
        <v>83</v>
      </c>
      <c r="C204" t="s">
        <v>128</v>
      </c>
      <c r="D204" t="s">
        <v>128</v>
      </c>
      <c r="E204" t="s">
        <v>129</v>
      </c>
      <c r="F204" t="s">
        <v>62</v>
      </c>
      <c r="G204" t="s">
        <v>106</v>
      </c>
      <c r="H204" t="s">
        <v>16</v>
      </c>
      <c r="I204" s="11">
        <v>45932</v>
      </c>
      <c r="J204" s="12">
        <v>0.5</v>
      </c>
      <c r="K204" s="11">
        <v>45936.558607708335</v>
      </c>
      <c r="L204" t="s">
        <v>433</v>
      </c>
      <c r="M204" s="12">
        <v>320</v>
      </c>
      <c r="N204" s="12">
        <v>160</v>
      </c>
      <c r="O204" s="12">
        <v>172.31</v>
      </c>
      <c r="Q204" s="12">
        <v>0</v>
      </c>
      <c r="R204" s="12">
        <v>12.31</v>
      </c>
      <c r="S204" t="s">
        <v>117</v>
      </c>
      <c r="T204" s="11">
        <v>45932</v>
      </c>
      <c r="U204" s="11">
        <v>45932.036141400466</v>
      </c>
      <c r="V204" t="s">
        <v>173</v>
      </c>
      <c r="W204" t="s">
        <v>83</v>
      </c>
      <c r="X204" t="s">
        <v>66</v>
      </c>
      <c r="Y204" t="s">
        <v>95</v>
      </c>
      <c r="Z204" t="s">
        <v>99</v>
      </c>
      <c r="AA204" t="s">
        <v>83</v>
      </c>
      <c r="AB204" t="s">
        <v>501</v>
      </c>
      <c r="AC204" t="s">
        <v>62</v>
      </c>
      <c r="AD204" t="s">
        <v>67</v>
      </c>
      <c r="AF204" t="s">
        <v>68</v>
      </c>
      <c r="AG204" t="s">
        <v>131</v>
      </c>
      <c r="AR204" t="s">
        <v>80</v>
      </c>
      <c r="BB204" s="14" t="s">
        <v>132</v>
      </c>
      <c r="BC204" s="13">
        <f>IF(AND(OR(Time[[#This Row],[Status]]="Locked",Time[[#This Row],[Status]]="Invoiced"),(Time[[#This Row],[Type]]="Time")), Time[[#This Row],[Invoiced Amount]]/Time[[#This Row],[Time]],"")</f>
        <v>344.62</v>
      </c>
    </row>
    <row r="205" spans="1:55" x14ac:dyDescent="0.3">
      <c r="A205" t="s">
        <v>503</v>
      </c>
      <c r="B205" t="s">
        <v>222</v>
      </c>
      <c r="C205" t="s">
        <v>100</v>
      </c>
      <c r="F205" t="s">
        <v>497</v>
      </c>
      <c r="G205" t="s">
        <v>70</v>
      </c>
      <c r="H205" t="s">
        <v>16</v>
      </c>
      <c r="I205" s="11">
        <v>45932</v>
      </c>
      <c r="J205" s="12">
        <v>7.5</v>
      </c>
      <c r="K205" s="11">
        <v>45936.558607708335</v>
      </c>
      <c r="M205" s="12">
        <v>0</v>
      </c>
      <c r="N205" s="12">
        <v>0</v>
      </c>
      <c r="O205" s="12">
        <v>0</v>
      </c>
      <c r="Q205" s="12">
        <v>0</v>
      </c>
      <c r="R205" s="12">
        <v>0</v>
      </c>
      <c r="U205" s="11">
        <v>45933.050910729165</v>
      </c>
      <c r="V205" t="s">
        <v>570</v>
      </c>
      <c r="W205" t="s">
        <v>570</v>
      </c>
      <c r="AB205" t="s">
        <v>66</v>
      </c>
      <c r="AC205" t="s">
        <v>238</v>
      </c>
      <c r="AD205" t="s">
        <v>67</v>
      </c>
      <c r="AF205" t="s">
        <v>68</v>
      </c>
      <c r="BC205" s="13" t="str">
        <f>IF(AND(OR(Time[[#This Row],[Status]]="Locked",Time[[#This Row],[Status]]="Invoiced"),(Time[[#This Row],[Type]]="Time")), Time[[#This Row],[Invoiced Amount]]/Time[[#This Row],[Time]],"")</f>
        <v/>
      </c>
    </row>
    <row r="206" spans="1:55" x14ac:dyDescent="0.3">
      <c r="A206" t="s">
        <v>504</v>
      </c>
      <c r="B206" t="s">
        <v>570</v>
      </c>
      <c r="C206" t="s">
        <v>573</v>
      </c>
      <c r="D206" t="s">
        <v>573</v>
      </c>
      <c r="E206" t="s">
        <v>505</v>
      </c>
      <c r="F206" t="s">
        <v>62</v>
      </c>
      <c r="G206" t="s">
        <v>106</v>
      </c>
      <c r="H206" t="s">
        <v>16</v>
      </c>
      <c r="I206" s="11">
        <v>45932</v>
      </c>
      <c r="J206" s="12">
        <v>0.3</v>
      </c>
      <c r="K206" s="11">
        <v>45936.558607708335</v>
      </c>
      <c r="L206" t="s">
        <v>506</v>
      </c>
      <c r="M206" s="12">
        <v>110</v>
      </c>
      <c r="N206" s="12">
        <v>33</v>
      </c>
      <c r="O206" s="12">
        <v>33</v>
      </c>
      <c r="Q206" s="12">
        <v>0</v>
      </c>
      <c r="R206" s="12">
        <v>0</v>
      </c>
      <c r="S206" t="s">
        <v>367</v>
      </c>
      <c r="T206" s="11">
        <v>45932</v>
      </c>
      <c r="U206" s="11">
        <v>45931.26561422454</v>
      </c>
      <c r="V206" t="s">
        <v>570</v>
      </c>
      <c r="W206" t="s">
        <v>570</v>
      </c>
      <c r="X206" t="s">
        <v>368</v>
      </c>
      <c r="Y206" t="s">
        <v>95</v>
      </c>
      <c r="Z206" t="s">
        <v>368</v>
      </c>
      <c r="AA206" t="s">
        <v>95</v>
      </c>
      <c r="AC206" t="s">
        <v>62</v>
      </c>
      <c r="AD206" t="s">
        <v>67</v>
      </c>
      <c r="AF206" t="s">
        <v>207</v>
      </c>
      <c r="AG206" t="s">
        <v>507</v>
      </c>
      <c r="BB206" s="14" t="s">
        <v>508</v>
      </c>
      <c r="BC206" s="13">
        <f>IF(AND(OR(Time[[#This Row],[Status]]="Locked",Time[[#This Row],[Status]]="Invoiced"),(Time[[#This Row],[Type]]="Time")), Time[[#This Row],[Invoiced Amount]]/Time[[#This Row],[Time]],"")</f>
        <v>110</v>
      </c>
    </row>
    <row r="207" spans="1:55" x14ac:dyDescent="0.3">
      <c r="A207" t="s">
        <v>509</v>
      </c>
      <c r="B207" t="s">
        <v>83</v>
      </c>
      <c r="C207" t="s">
        <v>460</v>
      </c>
      <c r="D207" t="s">
        <v>460</v>
      </c>
      <c r="E207" t="s">
        <v>136</v>
      </c>
      <c r="F207" t="s">
        <v>62</v>
      </c>
      <c r="G207" t="s">
        <v>63</v>
      </c>
      <c r="H207" t="s">
        <v>16</v>
      </c>
      <c r="I207" s="11">
        <v>45932</v>
      </c>
      <c r="J207" s="12">
        <v>0.5</v>
      </c>
      <c r="K207" s="11">
        <v>45936.558607708335</v>
      </c>
      <c r="L207" t="s">
        <v>452</v>
      </c>
      <c r="M207" s="12">
        <v>320</v>
      </c>
      <c r="N207" s="12">
        <v>160</v>
      </c>
      <c r="O207" s="12">
        <v>0</v>
      </c>
      <c r="Q207" s="12">
        <v>0</v>
      </c>
      <c r="R207" s="12">
        <v>0</v>
      </c>
      <c r="S207" t="s">
        <v>462</v>
      </c>
      <c r="U207" s="11">
        <v>45932.094163564812</v>
      </c>
      <c r="V207" t="s">
        <v>83</v>
      </c>
      <c r="W207" t="s">
        <v>83</v>
      </c>
      <c r="X207" t="s">
        <v>99</v>
      </c>
      <c r="Y207" t="s">
        <v>300</v>
      </c>
      <c r="Z207" t="s">
        <v>99</v>
      </c>
      <c r="AA207" t="s">
        <v>161</v>
      </c>
      <c r="AB207" t="s">
        <v>66</v>
      </c>
      <c r="AC207" t="s">
        <v>62</v>
      </c>
      <c r="AD207" t="s">
        <v>67</v>
      </c>
      <c r="AF207" t="s">
        <v>68</v>
      </c>
      <c r="AG207" t="s">
        <v>463</v>
      </c>
      <c r="BB207" s="14" t="s">
        <v>464</v>
      </c>
      <c r="BC207" s="13" t="str">
        <f>IF(AND(OR(Time[[#This Row],[Status]]="Locked",Time[[#This Row],[Status]]="Invoiced"),(Time[[#This Row],[Type]]="Time")), Time[[#This Row],[Invoiced Amount]]/Time[[#This Row],[Time]],"")</f>
        <v/>
      </c>
    </row>
    <row r="208" spans="1:55" x14ac:dyDescent="0.3">
      <c r="A208" t="s">
        <v>510</v>
      </c>
      <c r="B208" t="s">
        <v>83</v>
      </c>
      <c r="C208" t="s">
        <v>128</v>
      </c>
      <c r="D208" t="s">
        <v>128</v>
      </c>
      <c r="E208" t="s">
        <v>129</v>
      </c>
      <c r="F208" t="s">
        <v>62</v>
      </c>
      <c r="G208" t="s">
        <v>106</v>
      </c>
      <c r="H208" t="s">
        <v>16</v>
      </c>
      <c r="I208" s="11">
        <v>45932</v>
      </c>
      <c r="J208" s="12">
        <v>4</v>
      </c>
      <c r="K208" s="11">
        <v>45936.558607708335</v>
      </c>
      <c r="L208" t="s">
        <v>511</v>
      </c>
      <c r="M208" s="12">
        <v>320</v>
      </c>
      <c r="N208" s="12">
        <v>1280</v>
      </c>
      <c r="O208" s="12">
        <v>1378.46</v>
      </c>
      <c r="Q208" s="12">
        <v>0</v>
      </c>
      <c r="R208" s="12">
        <v>98.46</v>
      </c>
      <c r="S208" t="s">
        <v>117</v>
      </c>
      <c r="T208" s="11">
        <v>45932</v>
      </c>
      <c r="U208" s="11">
        <v>45932.035498993057</v>
      </c>
      <c r="V208" t="s">
        <v>173</v>
      </c>
      <c r="W208" t="s">
        <v>83</v>
      </c>
      <c r="X208" t="s">
        <v>66</v>
      </c>
      <c r="Y208" t="s">
        <v>95</v>
      </c>
      <c r="Z208" t="s">
        <v>99</v>
      </c>
      <c r="AA208" t="s">
        <v>83</v>
      </c>
      <c r="AB208" t="s">
        <v>501</v>
      </c>
      <c r="AC208" t="s">
        <v>62</v>
      </c>
      <c r="AD208" t="s">
        <v>67</v>
      </c>
      <c r="AF208" t="s">
        <v>68</v>
      </c>
      <c r="AG208" t="s">
        <v>131</v>
      </c>
      <c r="AR208" t="s">
        <v>80</v>
      </c>
      <c r="BB208" s="14" t="s">
        <v>132</v>
      </c>
      <c r="BC208" s="13">
        <f>IF(AND(OR(Time[[#This Row],[Status]]="Locked",Time[[#This Row],[Status]]="Invoiced"),(Time[[#This Row],[Type]]="Time")), Time[[#This Row],[Invoiced Amount]]/Time[[#This Row],[Time]],"")</f>
        <v>344.61500000000001</v>
      </c>
    </row>
    <row r="209" spans="1:55" x14ac:dyDescent="0.3">
      <c r="A209" t="s">
        <v>512</v>
      </c>
      <c r="B209" t="s">
        <v>83</v>
      </c>
      <c r="C209" t="s">
        <v>128</v>
      </c>
      <c r="D209" t="s">
        <v>128</v>
      </c>
      <c r="E209" t="s">
        <v>129</v>
      </c>
      <c r="F209" t="s">
        <v>62</v>
      </c>
      <c r="G209" t="s">
        <v>106</v>
      </c>
      <c r="H209" t="s">
        <v>16</v>
      </c>
      <c r="I209" s="11">
        <v>45932</v>
      </c>
      <c r="J209" s="12">
        <v>0.5</v>
      </c>
      <c r="K209" s="11">
        <v>45936.558607708335</v>
      </c>
      <c r="L209" t="s">
        <v>433</v>
      </c>
      <c r="M209" s="12">
        <v>320</v>
      </c>
      <c r="N209" s="12">
        <v>160</v>
      </c>
      <c r="O209" s="12">
        <v>160</v>
      </c>
      <c r="Q209" s="12">
        <v>0</v>
      </c>
      <c r="R209" s="12">
        <v>0</v>
      </c>
      <c r="S209" t="s">
        <v>117</v>
      </c>
      <c r="T209" s="11">
        <v>45936</v>
      </c>
      <c r="U209" s="11">
        <v>45932.097314537037</v>
      </c>
      <c r="V209" t="s">
        <v>173</v>
      </c>
      <c r="W209" t="s">
        <v>83</v>
      </c>
      <c r="X209" t="s">
        <v>66</v>
      </c>
      <c r="Y209" t="s">
        <v>95</v>
      </c>
      <c r="Z209" t="s">
        <v>99</v>
      </c>
      <c r="AA209" t="s">
        <v>83</v>
      </c>
      <c r="AB209" t="s">
        <v>513</v>
      </c>
      <c r="AC209" t="s">
        <v>62</v>
      </c>
      <c r="AD209" t="s">
        <v>67</v>
      </c>
      <c r="AF209" t="s">
        <v>68</v>
      </c>
      <c r="AG209" t="s">
        <v>131</v>
      </c>
      <c r="AR209" t="s">
        <v>80</v>
      </c>
      <c r="BB209" s="14" t="s">
        <v>132</v>
      </c>
      <c r="BC209" s="13">
        <f>IF(AND(OR(Time[[#This Row],[Status]]="Locked",Time[[#This Row],[Status]]="Invoiced"),(Time[[#This Row],[Type]]="Time")), Time[[#This Row],[Invoiced Amount]]/Time[[#This Row],[Time]],"")</f>
        <v>320</v>
      </c>
    </row>
    <row r="210" spans="1:55" x14ac:dyDescent="0.3">
      <c r="A210" t="s">
        <v>514</v>
      </c>
      <c r="B210" t="s">
        <v>83</v>
      </c>
      <c r="C210" t="s">
        <v>563</v>
      </c>
      <c r="F210" t="s">
        <v>62</v>
      </c>
      <c r="G210" t="s">
        <v>63</v>
      </c>
      <c r="H210" t="s">
        <v>16</v>
      </c>
      <c r="I210" s="11">
        <v>45932</v>
      </c>
      <c r="J210" s="12">
        <v>0</v>
      </c>
      <c r="K210" s="11">
        <v>45936.558607708335</v>
      </c>
      <c r="L210" t="s">
        <v>452</v>
      </c>
      <c r="M210" s="12">
        <v>320</v>
      </c>
      <c r="N210" s="12">
        <v>0</v>
      </c>
      <c r="O210" s="12">
        <v>0</v>
      </c>
      <c r="Q210" s="12">
        <v>0</v>
      </c>
      <c r="R210" s="12">
        <v>0</v>
      </c>
      <c r="S210" t="s">
        <v>564</v>
      </c>
      <c r="U210" s="11">
        <v>45932.09414872685</v>
      </c>
      <c r="V210" t="s">
        <v>83</v>
      </c>
      <c r="W210" t="s">
        <v>83</v>
      </c>
      <c r="X210" t="s">
        <v>66</v>
      </c>
      <c r="Y210" t="s">
        <v>348</v>
      </c>
      <c r="AB210" t="s">
        <v>66</v>
      </c>
      <c r="AC210" t="s">
        <v>62</v>
      </c>
      <c r="AD210" t="s">
        <v>67</v>
      </c>
      <c r="AF210" t="s">
        <v>68</v>
      </c>
      <c r="BC210" s="13" t="str">
        <f>IF(AND(OR(Time[[#This Row],[Status]]="Locked",Time[[#This Row],[Status]]="Invoiced"),(Time[[#This Row],[Type]]="Time")), Time[[#This Row],[Invoiced Amount]]/Time[[#This Row],[Time]],"")</f>
        <v/>
      </c>
    </row>
    <row r="211" spans="1:55" x14ac:dyDescent="0.3">
      <c r="A211" t="s">
        <v>515</v>
      </c>
      <c r="B211" t="s">
        <v>83</v>
      </c>
      <c r="C211" t="s">
        <v>128</v>
      </c>
      <c r="D211" t="s">
        <v>128</v>
      </c>
      <c r="E211" t="s">
        <v>312</v>
      </c>
      <c r="F211" t="s">
        <v>62</v>
      </c>
      <c r="G211" t="s">
        <v>63</v>
      </c>
      <c r="H211" t="s">
        <v>16</v>
      </c>
      <c r="I211" s="11">
        <v>45932</v>
      </c>
      <c r="J211" s="12">
        <v>0</v>
      </c>
      <c r="K211" s="11">
        <v>45936.558607708335</v>
      </c>
      <c r="L211" t="s">
        <v>500</v>
      </c>
      <c r="M211" s="12">
        <v>320</v>
      </c>
      <c r="N211" s="12">
        <v>0</v>
      </c>
      <c r="O211" s="12">
        <v>0</v>
      </c>
      <c r="Q211" s="12">
        <v>0</v>
      </c>
      <c r="R211" s="12">
        <v>0</v>
      </c>
      <c r="S211" t="s">
        <v>117</v>
      </c>
      <c r="U211" s="11">
        <v>45932.094147824071</v>
      </c>
      <c r="V211" t="s">
        <v>83</v>
      </c>
      <c r="W211" t="s">
        <v>83</v>
      </c>
      <c r="X211" t="s">
        <v>66</v>
      </c>
      <c r="Y211" t="s">
        <v>95</v>
      </c>
      <c r="Z211" t="s">
        <v>71</v>
      </c>
      <c r="AA211" t="s">
        <v>83</v>
      </c>
      <c r="AB211" t="s">
        <v>66</v>
      </c>
      <c r="AC211" t="s">
        <v>62</v>
      </c>
      <c r="AD211" t="s">
        <v>67</v>
      </c>
      <c r="AF211" t="s">
        <v>68</v>
      </c>
      <c r="AG211" t="s">
        <v>416</v>
      </c>
      <c r="AR211" t="s">
        <v>80</v>
      </c>
      <c r="BB211" s="14" t="s">
        <v>417</v>
      </c>
      <c r="BC211" s="13" t="str">
        <f>IF(AND(OR(Time[[#This Row],[Status]]="Locked",Time[[#This Row],[Status]]="Invoiced"),(Time[[#This Row],[Type]]="Time")), Time[[#This Row],[Invoiced Amount]]/Time[[#This Row],[Time]],"")</f>
        <v/>
      </c>
    </row>
    <row r="212" spans="1:55" x14ac:dyDescent="0.3">
      <c r="A212" t="s">
        <v>516</v>
      </c>
      <c r="B212" t="s">
        <v>226</v>
      </c>
      <c r="C212" t="s">
        <v>114</v>
      </c>
      <c r="D212" t="s">
        <v>114</v>
      </c>
      <c r="E212" t="s">
        <v>136</v>
      </c>
      <c r="F212" t="s">
        <v>62</v>
      </c>
      <c r="G212" t="s">
        <v>63</v>
      </c>
      <c r="H212" t="s">
        <v>16</v>
      </c>
      <c r="I212" s="11">
        <v>45932</v>
      </c>
      <c r="J212" s="12">
        <v>0.25</v>
      </c>
      <c r="K212" s="11">
        <v>45936.558607743056</v>
      </c>
      <c r="L212" t="s">
        <v>227</v>
      </c>
      <c r="M212" s="12">
        <v>110</v>
      </c>
      <c r="N212" s="12">
        <v>27.5</v>
      </c>
      <c r="O212" s="12">
        <v>0</v>
      </c>
      <c r="Q212" s="12">
        <v>0</v>
      </c>
      <c r="R212" s="12">
        <v>0</v>
      </c>
      <c r="S212" t="s">
        <v>117</v>
      </c>
      <c r="U212" s="11">
        <v>45932.094949421298</v>
      </c>
      <c r="V212" t="s">
        <v>226</v>
      </c>
      <c r="W212" t="s">
        <v>226</v>
      </c>
      <c r="X212" t="s">
        <v>118</v>
      </c>
      <c r="Y212" t="s">
        <v>83</v>
      </c>
      <c r="Z212" t="s">
        <v>66</v>
      </c>
      <c r="AA212" t="s">
        <v>83</v>
      </c>
      <c r="AB212" t="s">
        <v>66</v>
      </c>
      <c r="AC212" t="s">
        <v>62</v>
      </c>
      <c r="AD212" t="s">
        <v>67</v>
      </c>
      <c r="AF212" t="s">
        <v>68</v>
      </c>
      <c r="AG212" t="s">
        <v>137</v>
      </c>
      <c r="BB212" s="14" t="s">
        <v>139</v>
      </c>
      <c r="BC212" s="13" t="str">
        <f>IF(AND(OR(Time[[#This Row],[Status]]="Locked",Time[[#This Row],[Status]]="Invoiced"),(Time[[#This Row],[Type]]="Time")), Time[[#This Row],[Invoiced Amount]]/Time[[#This Row],[Time]],"")</f>
        <v/>
      </c>
    </row>
    <row r="213" spans="1:55" x14ac:dyDescent="0.3">
      <c r="A213" t="s">
        <v>517</v>
      </c>
      <c r="B213" t="s">
        <v>83</v>
      </c>
      <c r="C213" t="s">
        <v>563</v>
      </c>
      <c r="F213" t="s">
        <v>62</v>
      </c>
      <c r="G213" t="s">
        <v>63</v>
      </c>
      <c r="H213" t="s">
        <v>16</v>
      </c>
      <c r="I213" s="11">
        <v>45932</v>
      </c>
      <c r="J213" s="12">
        <v>0</v>
      </c>
      <c r="K213" s="11">
        <v>45936.558607708335</v>
      </c>
      <c r="L213" t="s">
        <v>347</v>
      </c>
      <c r="M213" s="12">
        <v>320</v>
      </c>
      <c r="N213" s="12">
        <v>0</v>
      </c>
      <c r="O213" s="12">
        <v>0</v>
      </c>
      <c r="Q213" s="12">
        <v>0</v>
      </c>
      <c r="R213" s="12">
        <v>0</v>
      </c>
      <c r="S213" t="s">
        <v>564</v>
      </c>
      <c r="U213" s="11">
        <v>45932.094147476855</v>
      </c>
      <c r="V213" t="s">
        <v>83</v>
      </c>
      <c r="W213" t="s">
        <v>83</v>
      </c>
      <c r="X213" t="s">
        <v>66</v>
      </c>
      <c r="Y213" t="s">
        <v>348</v>
      </c>
      <c r="AB213" t="s">
        <v>66</v>
      </c>
      <c r="AC213" t="s">
        <v>62</v>
      </c>
      <c r="AD213" t="s">
        <v>67</v>
      </c>
      <c r="AF213" t="s">
        <v>68</v>
      </c>
      <c r="BC213" s="13" t="str">
        <f>IF(AND(OR(Time[[#This Row],[Status]]="Locked",Time[[#This Row],[Status]]="Invoiced"),(Time[[#This Row],[Type]]="Time")), Time[[#This Row],[Invoiced Amount]]/Time[[#This Row],[Time]],"")</f>
        <v/>
      </c>
    </row>
    <row r="214" spans="1:55" x14ac:dyDescent="0.3">
      <c r="A214" t="s">
        <v>518</v>
      </c>
      <c r="B214" t="s">
        <v>83</v>
      </c>
      <c r="C214" t="s">
        <v>114</v>
      </c>
      <c r="D214" t="s">
        <v>114</v>
      </c>
      <c r="E214" t="s">
        <v>204</v>
      </c>
      <c r="F214" t="s">
        <v>62</v>
      </c>
      <c r="G214" t="s">
        <v>70</v>
      </c>
      <c r="H214" t="s">
        <v>16</v>
      </c>
      <c r="I214" s="11">
        <v>45932</v>
      </c>
      <c r="J214" s="12">
        <v>0.1</v>
      </c>
      <c r="K214" s="11">
        <v>45936.558607708335</v>
      </c>
      <c r="L214" t="s">
        <v>205</v>
      </c>
      <c r="M214" s="12">
        <v>320</v>
      </c>
      <c r="N214" s="12">
        <v>32</v>
      </c>
      <c r="O214" s="12">
        <v>0</v>
      </c>
      <c r="Q214" s="12">
        <v>0</v>
      </c>
      <c r="R214" s="12">
        <v>0</v>
      </c>
      <c r="S214" t="s">
        <v>117</v>
      </c>
      <c r="U214" s="11">
        <v>45932.091973888892</v>
      </c>
      <c r="V214" t="s">
        <v>83</v>
      </c>
      <c r="W214" t="s">
        <v>83</v>
      </c>
      <c r="X214" t="s">
        <v>118</v>
      </c>
      <c r="Y214" t="s">
        <v>83</v>
      </c>
      <c r="Z214" t="s">
        <v>206</v>
      </c>
      <c r="AA214" t="s">
        <v>83</v>
      </c>
      <c r="AB214" t="s">
        <v>66</v>
      </c>
      <c r="AC214" t="s">
        <v>62</v>
      </c>
      <c r="AD214" t="s">
        <v>67</v>
      </c>
      <c r="AF214" t="s">
        <v>207</v>
      </c>
      <c r="AG214" t="s">
        <v>208</v>
      </c>
      <c r="AU214" t="s">
        <v>209</v>
      </c>
      <c r="BB214" s="14" t="s">
        <v>210</v>
      </c>
      <c r="BC214" s="13" t="str">
        <f>IF(AND(OR(Time[[#This Row],[Status]]="Locked",Time[[#This Row],[Status]]="Invoiced"),(Time[[#This Row],[Type]]="Time")), Time[[#This Row],[Invoiced Amount]]/Time[[#This Row],[Time]],"")</f>
        <v/>
      </c>
    </row>
    <row r="215" spans="1:55" x14ac:dyDescent="0.3">
      <c r="A215" t="s">
        <v>519</v>
      </c>
      <c r="B215" t="s">
        <v>83</v>
      </c>
      <c r="C215" t="s">
        <v>128</v>
      </c>
      <c r="D215" t="s">
        <v>128</v>
      </c>
      <c r="E215" t="s">
        <v>312</v>
      </c>
      <c r="F215" t="s">
        <v>62</v>
      </c>
      <c r="G215" t="s">
        <v>201</v>
      </c>
      <c r="H215" t="s">
        <v>16</v>
      </c>
      <c r="I215" s="11">
        <v>45932</v>
      </c>
      <c r="J215" s="12">
        <v>1.6666666666666666E-2</v>
      </c>
      <c r="K215" s="11">
        <v>45936.558607708335</v>
      </c>
      <c r="M215" s="12">
        <v>320</v>
      </c>
      <c r="N215" s="12">
        <v>0</v>
      </c>
      <c r="O215" s="12">
        <v>0</v>
      </c>
      <c r="Q215" s="12">
        <v>0</v>
      </c>
      <c r="R215" s="12">
        <v>0</v>
      </c>
      <c r="S215" t="s">
        <v>117</v>
      </c>
      <c r="U215" s="11">
        <v>45932.093122696759</v>
      </c>
      <c r="V215" t="s">
        <v>83</v>
      </c>
      <c r="W215" t="s">
        <v>83</v>
      </c>
      <c r="X215" t="s">
        <v>66</v>
      </c>
      <c r="Y215" t="s">
        <v>95</v>
      </c>
      <c r="Z215" t="s">
        <v>71</v>
      </c>
      <c r="AA215" t="s">
        <v>83</v>
      </c>
      <c r="AB215" t="s">
        <v>66</v>
      </c>
      <c r="AC215" t="s">
        <v>62</v>
      </c>
      <c r="AD215" t="s">
        <v>67</v>
      </c>
      <c r="AF215" t="s">
        <v>68</v>
      </c>
      <c r="AG215" t="s">
        <v>416</v>
      </c>
      <c r="AR215" t="s">
        <v>80</v>
      </c>
      <c r="BB215" s="14" t="s">
        <v>417</v>
      </c>
      <c r="BC215" s="13" t="str">
        <f>IF(AND(OR(Time[[#This Row],[Status]]="Locked",Time[[#This Row],[Status]]="Invoiced"),(Time[[#This Row],[Type]]="Time")), Time[[#This Row],[Invoiced Amount]]/Time[[#This Row],[Time]],"")</f>
        <v/>
      </c>
    </row>
    <row r="216" spans="1:55" x14ac:dyDescent="0.3">
      <c r="A216" t="s">
        <v>520</v>
      </c>
      <c r="B216" t="s">
        <v>222</v>
      </c>
      <c r="C216" t="s">
        <v>100</v>
      </c>
      <c r="F216" t="s">
        <v>497</v>
      </c>
      <c r="G216" t="s">
        <v>70</v>
      </c>
      <c r="H216" t="s">
        <v>16</v>
      </c>
      <c r="I216" s="11">
        <v>45931</v>
      </c>
      <c r="J216" s="12">
        <v>7.5</v>
      </c>
      <c r="K216" s="11">
        <v>45936.558607708335</v>
      </c>
      <c r="M216" s="12">
        <v>0</v>
      </c>
      <c r="N216" s="12">
        <v>0</v>
      </c>
      <c r="O216" s="12">
        <v>0</v>
      </c>
      <c r="Q216" s="12">
        <v>0</v>
      </c>
      <c r="R216" s="12">
        <v>0</v>
      </c>
      <c r="U216" s="11">
        <v>45933.050703113426</v>
      </c>
      <c r="V216" t="s">
        <v>570</v>
      </c>
      <c r="W216" t="s">
        <v>570</v>
      </c>
      <c r="AB216" t="s">
        <v>66</v>
      </c>
      <c r="AC216" t="s">
        <v>238</v>
      </c>
      <c r="AD216" t="s">
        <v>67</v>
      </c>
      <c r="AF216" t="s">
        <v>68</v>
      </c>
      <c r="BC216" s="13" t="str">
        <f>IF(AND(OR(Time[[#This Row],[Status]]="Locked",Time[[#This Row],[Status]]="Invoiced"),(Time[[#This Row],[Type]]="Time")), Time[[#This Row],[Invoiced Amount]]/Time[[#This Row],[Time]],"")</f>
        <v/>
      </c>
    </row>
    <row r="217" spans="1:55" x14ac:dyDescent="0.3">
      <c r="A217" t="s">
        <v>521</v>
      </c>
      <c r="B217" t="s">
        <v>570</v>
      </c>
      <c r="C217" t="s">
        <v>573</v>
      </c>
      <c r="D217" t="s">
        <v>573</v>
      </c>
      <c r="E217" t="s">
        <v>505</v>
      </c>
      <c r="F217" t="s">
        <v>62</v>
      </c>
      <c r="G217" t="s">
        <v>106</v>
      </c>
      <c r="H217" t="s">
        <v>16</v>
      </c>
      <c r="I217" s="11">
        <v>45931</v>
      </c>
      <c r="J217" s="12">
        <v>3.5</v>
      </c>
      <c r="K217" s="11">
        <v>45936.558607465275</v>
      </c>
      <c r="L217" t="s">
        <v>522</v>
      </c>
      <c r="M217" s="12">
        <v>360</v>
      </c>
      <c r="N217" s="12">
        <v>1260</v>
      </c>
      <c r="O217" s="12">
        <v>1260</v>
      </c>
      <c r="Q217" s="12">
        <v>0</v>
      </c>
      <c r="R217" s="12">
        <v>0</v>
      </c>
      <c r="S217" t="s">
        <v>367</v>
      </c>
      <c r="T217" s="11">
        <v>45932</v>
      </c>
      <c r="U217" s="11">
        <v>45931.099973888886</v>
      </c>
      <c r="V217" t="s">
        <v>570</v>
      </c>
      <c r="W217" t="s">
        <v>570</v>
      </c>
      <c r="X217" t="s">
        <v>368</v>
      </c>
      <c r="Y217" t="s">
        <v>95</v>
      </c>
      <c r="Z217" t="s">
        <v>368</v>
      </c>
      <c r="AA217" t="s">
        <v>95</v>
      </c>
      <c r="AC217" t="s">
        <v>62</v>
      </c>
      <c r="AD217" t="s">
        <v>67</v>
      </c>
      <c r="AF217" t="s">
        <v>207</v>
      </c>
      <c r="AG217" t="s">
        <v>507</v>
      </c>
      <c r="BB217" s="14" t="s">
        <v>508</v>
      </c>
      <c r="BC217" s="13">
        <f>IF(AND(OR(Time[[#This Row],[Status]]="Locked",Time[[#This Row],[Status]]="Invoiced"),(Time[[#This Row],[Type]]="Time")), Time[[#This Row],[Invoiced Amount]]/Time[[#This Row],[Time]],"")</f>
        <v>360</v>
      </c>
    </row>
    <row r="218" spans="1:55" x14ac:dyDescent="0.3">
      <c r="A218" t="s">
        <v>523</v>
      </c>
      <c r="B218" t="s">
        <v>570</v>
      </c>
      <c r="C218" t="s">
        <v>524</v>
      </c>
      <c r="D218" t="s">
        <v>524</v>
      </c>
      <c r="E218" t="s">
        <v>525</v>
      </c>
      <c r="F218" t="s">
        <v>62</v>
      </c>
      <c r="G218" t="s">
        <v>106</v>
      </c>
      <c r="H218" t="s">
        <v>16</v>
      </c>
      <c r="I218" s="11">
        <v>45931</v>
      </c>
      <c r="J218" s="12">
        <v>2.5</v>
      </c>
      <c r="K218" s="11">
        <v>45936.558607708335</v>
      </c>
      <c r="M218" s="12">
        <v>245</v>
      </c>
      <c r="N218" s="12">
        <v>612.5</v>
      </c>
      <c r="O218" s="12">
        <v>600</v>
      </c>
      <c r="Q218" s="12">
        <v>0</v>
      </c>
      <c r="R218" s="12">
        <v>-12.5</v>
      </c>
      <c r="S218" t="s">
        <v>526</v>
      </c>
      <c r="T218" s="11">
        <v>45931</v>
      </c>
      <c r="U218" s="11">
        <v>45931.196041828705</v>
      </c>
      <c r="V218" t="s">
        <v>570</v>
      </c>
      <c r="W218" t="s">
        <v>570</v>
      </c>
      <c r="X218" t="s">
        <v>570</v>
      </c>
      <c r="Y218" t="s">
        <v>570</v>
      </c>
      <c r="Z218" t="s">
        <v>570</v>
      </c>
      <c r="AA218" t="s">
        <v>570</v>
      </c>
      <c r="AC218" t="s">
        <v>62</v>
      </c>
      <c r="AD218" t="s">
        <v>67</v>
      </c>
      <c r="AF218" t="s">
        <v>207</v>
      </c>
      <c r="AG218" t="s">
        <v>527</v>
      </c>
      <c r="AR218" t="s">
        <v>80</v>
      </c>
      <c r="BB218" s="14" t="s">
        <v>528</v>
      </c>
      <c r="BC218" s="13">
        <f>IF(AND(OR(Time[[#This Row],[Status]]="Locked",Time[[#This Row],[Status]]="Invoiced"),(Time[[#This Row],[Type]]="Time")), Time[[#This Row],[Invoiced Amount]]/Time[[#This Row],[Time]],"")</f>
        <v>240</v>
      </c>
    </row>
    <row r="219" spans="1:55" x14ac:dyDescent="0.3">
      <c r="A219" t="s">
        <v>529</v>
      </c>
      <c r="B219" t="s">
        <v>124</v>
      </c>
      <c r="C219" t="s">
        <v>560</v>
      </c>
      <c r="D219" t="s">
        <v>560</v>
      </c>
      <c r="E219" t="s">
        <v>77</v>
      </c>
      <c r="F219" t="s">
        <v>62</v>
      </c>
      <c r="G219" t="s">
        <v>70</v>
      </c>
      <c r="H219" t="s">
        <v>322</v>
      </c>
      <c r="I219" s="11">
        <v>45931</v>
      </c>
      <c r="J219" s="12">
        <v>0</v>
      </c>
      <c r="K219" s="11">
        <v>45964.986008645836</v>
      </c>
      <c r="M219" s="12">
        <v>113</v>
      </c>
      <c r="N219" s="12">
        <v>113</v>
      </c>
      <c r="O219" s="12">
        <v>0</v>
      </c>
      <c r="P219" t="s">
        <v>530</v>
      </c>
      <c r="Q219" s="12">
        <v>1</v>
      </c>
      <c r="R219" s="12">
        <v>0</v>
      </c>
      <c r="S219" t="s">
        <v>561</v>
      </c>
      <c r="U219" s="11">
        <v>45964.986008645836</v>
      </c>
      <c r="V219" t="s">
        <v>61</v>
      </c>
      <c r="W219" t="s">
        <v>61</v>
      </c>
      <c r="X219" t="s">
        <v>65</v>
      </c>
      <c r="Y219" t="s">
        <v>61</v>
      </c>
      <c r="Z219" t="s">
        <v>65</v>
      </c>
      <c r="AA219" t="s">
        <v>61</v>
      </c>
      <c r="AB219" t="s">
        <v>66</v>
      </c>
      <c r="AC219" t="s">
        <v>62</v>
      </c>
      <c r="AD219" t="s">
        <v>67</v>
      </c>
      <c r="AF219" t="s">
        <v>68</v>
      </c>
      <c r="AG219" t="s">
        <v>79</v>
      </c>
      <c r="AR219" t="s">
        <v>80</v>
      </c>
      <c r="BB219" s="14" t="s">
        <v>81</v>
      </c>
      <c r="BC219" s="13" t="str">
        <f>IF(AND(OR(Time[[#This Row],[Status]]="Locked",Time[[#This Row],[Status]]="Invoiced"),(Time[[#This Row],[Type]]="Time")), Time[[#This Row],[Invoiced Amount]]/Time[[#This Row],[Time]],"")</f>
        <v/>
      </c>
    </row>
    <row r="220" spans="1:55" x14ac:dyDescent="0.3">
      <c r="A220" t="s">
        <v>531</v>
      </c>
      <c r="B220" t="s">
        <v>124</v>
      </c>
      <c r="C220" t="s">
        <v>524</v>
      </c>
      <c r="D220" t="s">
        <v>524</v>
      </c>
      <c r="E220" t="s">
        <v>136</v>
      </c>
      <c r="F220" t="s">
        <v>62</v>
      </c>
      <c r="G220" t="s">
        <v>106</v>
      </c>
      <c r="H220" t="s">
        <v>165</v>
      </c>
      <c r="I220" s="11">
        <v>45931</v>
      </c>
      <c r="J220" s="12">
        <v>0</v>
      </c>
      <c r="K220" s="11">
        <v>45936.558607708335</v>
      </c>
      <c r="L220" t="s">
        <v>166</v>
      </c>
      <c r="M220" s="12">
        <v>-1000</v>
      </c>
      <c r="N220" s="12">
        <v>-1000</v>
      </c>
      <c r="O220" s="12">
        <v>-1000</v>
      </c>
      <c r="P220" t="s">
        <v>166</v>
      </c>
      <c r="Q220" s="12">
        <v>1</v>
      </c>
      <c r="R220" s="12">
        <v>0</v>
      </c>
      <c r="S220" t="s">
        <v>526</v>
      </c>
      <c r="T220" s="11">
        <v>45931</v>
      </c>
      <c r="U220" s="11">
        <v>45931.266655011575</v>
      </c>
      <c r="V220" t="s">
        <v>570</v>
      </c>
      <c r="W220" t="s">
        <v>570</v>
      </c>
      <c r="X220" t="s">
        <v>570</v>
      </c>
      <c r="Y220" t="s">
        <v>570</v>
      </c>
      <c r="Z220" t="s">
        <v>570</v>
      </c>
      <c r="AA220" t="s">
        <v>570</v>
      </c>
      <c r="AC220" t="s">
        <v>62</v>
      </c>
      <c r="AD220" t="s">
        <v>67</v>
      </c>
      <c r="AF220" t="s">
        <v>207</v>
      </c>
      <c r="AG220" t="s">
        <v>532</v>
      </c>
      <c r="BB220" s="14" t="s">
        <v>533</v>
      </c>
      <c r="BC220" s="13" t="str">
        <f>IF(AND(OR(Time[[#This Row],[Status]]="Locked",Time[[#This Row],[Status]]="Invoiced"),(Time[[#This Row],[Type]]="Time")), Time[[#This Row],[Invoiced Amount]]/Time[[#This Row],[Time]],"")</f>
        <v/>
      </c>
    </row>
    <row r="221" spans="1:55" x14ac:dyDescent="0.3">
      <c r="A221" t="s">
        <v>534</v>
      </c>
      <c r="B221" t="s">
        <v>187</v>
      </c>
      <c r="C221" t="s">
        <v>90</v>
      </c>
      <c r="D221" t="s">
        <v>535</v>
      </c>
      <c r="E221" t="s">
        <v>536</v>
      </c>
      <c r="F221" t="s">
        <v>62</v>
      </c>
      <c r="G221" t="s">
        <v>63</v>
      </c>
      <c r="H221" t="s">
        <v>16</v>
      </c>
      <c r="I221" s="11">
        <v>45931</v>
      </c>
      <c r="J221" s="12">
        <v>1</v>
      </c>
      <c r="K221" s="11">
        <v>45936.558607708335</v>
      </c>
      <c r="L221" t="s">
        <v>240</v>
      </c>
      <c r="M221" s="12">
        <v>360</v>
      </c>
      <c r="N221" s="12">
        <v>360</v>
      </c>
      <c r="O221" s="12">
        <v>0</v>
      </c>
      <c r="Q221" s="12">
        <v>0</v>
      </c>
      <c r="R221" s="12">
        <v>0</v>
      </c>
      <c r="S221" t="s">
        <v>94</v>
      </c>
      <c r="U221" s="11">
        <v>45931.082135266202</v>
      </c>
      <c r="V221" t="s">
        <v>187</v>
      </c>
      <c r="W221" t="s">
        <v>187</v>
      </c>
      <c r="X221" t="s">
        <v>95</v>
      </c>
      <c r="Y221" t="s">
        <v>89</v>
      </c>
      <c r="Z221" t="s">
        <v>95</v>
      </c>
      <c r="AA221" t="s">
        <v>83</v>
      </c>
      <c r="AB221" t="s">
        <v>66</v>
      </c>
      <c r="AC221" t="s">
        <v>62</v>
      </c>
      <c r="AD221" t="s">
        <v>67</v>
      </c>
      <c r="AF221" t="s">
        <v>68</v>
      </c>
      <c r="AG221" t="s">
        <v>537</v>
      </c>
      <c r="BB221" s="14" t="s">
        <v>538</v>
      </c>
      <c r="BC221" s="13" t="str">
        <f>IF(AND(OR(Time[[#This Row],[Status]]="Locked",Time[[#This Row],[Status]]="Invoiced"),(Time[[#This Row],[Type]]="Time")), Time[[#This Row],[Invoiced Amount]]/Time[[#This Row],[Time]],"")</f>
        <v/>
      </c>
    </row>
    <row r="222" spans="1:55" x14ac:dyDescent="0.3">
      <c r="A222" t="s">
        <v>539</v>
      </c>
      <c r="B222" t="s">
        <v>570</v>
      </c>
      <c r="C222" t="s">
        <v>100</v>
      </c>
      <c r="F222" t="s">
        <v>540</v>
      </c>
      <c r="G222" t="s">
        <v>70</v>
      </c>
      <c r="H222" t="s">
        <v>16</v>
      </c>
      <c r="I222" s="11">
        <v>45931</v>
      </c>
      <c r="J222" s="12">
        <v>1.5</v>
      </c>
      <c r="K222" s="11">
        <v>45936.558607696759</v>
      </c>
      <c r="M222" s="12">
        <v>0</v>
      </c>
      <c r="N222" s="12">
        <v>0</v>
      </c>
      <c r="O222" s="12">
        <v>0</v>
      </c>
      <c r="Q222" s="12">
        <v>0</v>
      </c>
      <c r="R222" s="12">
        <v>0</v>
      </c>
      <c r="U222" s="11">
        <v>45931.100586863424</v>
      </c>
      <c r="V222" t="s">
        <v>570</v>
      </c>
      <c r="W222" t="s">
        <v>570</v>
      </c>
      <c r="AB222" t="s">
        <v>66</v>
      </c>
      <c r="AC222" t="s">
        <v>102</v>
      </c>
      <c r="AD222" t="s">
        <v>67</v>
      </c>
      <c r="AF222" t="s">
        <v>68</v>
      </c>
      <c r="BC222" s="13" t="str">
        <f>IF(AND(OR(Time[[#This Row],[Status]]="Locked",Time[[#This Row],[Status]]="Invoiced"),(Time[[#This Row],[Type]]="Time")), Time[[#This Row],[Invoiced Amount]]/Time[[#This Row],[Time]],"")</f>
        <v/>
      </c>
    </row>
    <row r="223" spans="1:55" x14ac:dyDescent="0.3">
      <c r="A223" t="s">
        <v>541</v>
      </c>
      <c r="B223" t="s">
        <v>83</v>
      </c>
      <c r="C223" t="s">
        <v>128</v>
      </c>
      <c r="D223" t="s">
        <v>128</v>
      </c>
      <c r="E223" t="s">
        <v>129</v>
      </c>
      <c r="F223" t="s">
        <v>62</v>
      </c>
      <c r="G223" t="s">
        <v>106</v>
      </c>
      <c r="H223" t="s">
        <v>16</v>
      </c>
      <c r="I223" s="11">
        <v>45931</v>
      </c>
      <c r="J223" s="12">
        <v>2</v>
      </c>
      <c r="K223" s="11">
        <v>45936.558607465275</v>
      </c>
      <c r="L223" t="s">
        <v>542</v>
      </c>
      <c r="M223" s="12">
        <v>320</v>
      </c>
      <c r="N223" s="12">
        <v>640</v>
      </c>
      <c r="O223" s="12">
        <v>689.23</v>
      </c>
      <c r="Q223" s="12">
        <v>0</v>
      </c>
      <c r="R223" s="12">
        <v>49.23</v>
      </c>
      <c r="S223" t="s">
        <v>117</v>
      </c>
      <c r="T223" s="11">
        <v>45932</v>
      </c>
      <c r="U223" s="11">
        <v>45932.036767731479</v>
      </c>
      <c r="V223" t="s">
        <v>173</v>
      </c>
      <c r="W223" t="s">
        <v>83</v>
      </c>
      <c r="X223" t="s">
        <v>66</v>
      </c>
      <c r="Y223" t="s">
        <v>95</v>
      </c>
      <c r="Z223" t="s">
        <v>99</v>
      </c>
      <c r="AA223" t="s">
        <v>83</v>
      </c>
      <c r="AB223" t="s">
        <v>501</v>
      </c>
      <c r="AC223" t="s">
        <v>62</v>
      </c>
      <c r="AD223" t="s">
        <v>67</v>
      </c>
      <c r="AF223" t="s">
        <v>68</v>
      </c>
      <c r="AG223" t="s">
        <v>131</v>
      </c>
      <c r="AR223" t="s">
        <v>80</v>
      </c>
      <c r="BB223" s="14" t="s">
        <v>132</v>
      </c>
      <c r="BC223" s="13">
        <f>IF(AND(OR(Time[[#This Row],[Status]]="Locked",Time[[#This Row],[Status]]="Invoiced"),(Time[[#This Row],[Type]]="Time")), Time[[#This Row],[Invoiced Amount]]/Time[[#This Row],[Time]],"")</f>
        <v>344.61500000000001</v>
      </c>
    </row>
    <row r="224" spans="1:55" x14ac:dyDescent="0.3">
      <c r="A224" t="s">
        <v>543</v>
      </c>
      <c r="B224" t="s">
        <v>124</v>
      </c>
      <c r="C224" t="s">
        <v>328</v>
      </c>
      <c r="D224" t="s">
        <v>328</v>
      </c>
      <c r="E224" t="s">
        <v>568</v>
      </c>
      <c r="F224" t="s">
        <v>62</v>
      </c>
      <c r="G224" t="s">
        <v>70</v>
      </c>
      <c r="H224" t="s">
        <v>165</v>
      </c>
      <c r="I224" s="11">
        <v>45931</v>
      </c>
      <c r="J224" s="12">
        <v>0</v>
      </c>
      <c r="K224" s="11">
        <v>45936.558607708335</v>
      </c>
      <c r="L224" t="s">
        <v>166</v>
      </c>
      <c r="M224" s="12">
        <v>-200</v>
      </c>
      <c r="N224" s="12">
        <v>-200</v>
      </c>
      <c r="O224" s="12">
        <v>0</v>
      </c>
      <c r="P224" t="s">
        <v>166</v>
      </c>
      <c r="Q224" s="12">
        <v>1</v>
      </c>
      <c r="R224" s="12">
        <v>0</v>
      </c>
      <c r="S224" t="s">
        <v>329</v>
      </c>
      <c r="U224" s="11">
        <v>45931.39016116898</v>
      </c>
      <c r="V224" t="s">
        <v>173</v>
      </c>
      <c r="W224" t="s">
        <v>173</v>
      </c>
      <c r="X224" t="s">
        <v>66</v>
      </c>
      <c r="Y224" t="s">
        <v>300</v>
      </c>
      <c r="Z224" t="s">
        <v>330</v>
      </c>
      <c r="AA224" t="s">
        <v>330</v>
      </c>
      <c r="AB224" t="s">
        <v>66</v>
      </c>
      <c r="AC224" t="s">
        <v>62</v>
      </c>
      <c r="AD224" t="s">
        <v>67</v>
      </c>
      <c r="AF224" t="s">
        <v>68</v>
      </c>
      <c r="AG224" t="s">
        <v>494</v>
      </c>
      <c r="BB224" s="14" t="s">
        <v>495</v>
      </c>
      <c r="BC224" s="13" t="str">
        <f>IF(AND(OR(Time[[#This Row],[Status]]="Locked",Time[[#This Row],[Status]]="Invoiced"),(Time[[#This Row],[Type]]="Time")), Time[[#This Row],[Invoiced Amount]]/Time[[#This Row],[Time]],"")</f>
        <v/>
      </c>
    </row>
    <row r="225" spans="1:55" x14ac:dyDescent="0.3">
      <c r="A225" t="s">
        <v>544</v>
      </c>
      <c r="B225" t="s">
        <v>124</v>
      </c>
      <c r="C225" t="s">
        <v>562</v>
      </c>
      <c r="D225" t="s">
        <v>562</v>
      </c>
      <c r="E225" t="s">
        <v>77</v>
      </c>
      <c r="F225" t="s">
        <v>62</v>
      </c>
      <c r="G225" t="s">
        <v>70</v>
      </c>
      <c r="H225" t="s">
        <v>322</v>
      </c>
      <c r="I225" s="11">
        <v>45931</v>
      </c>
      <c r="J225" s="12">
        <v>0</v>
      </c>
      <c r="K225" s="11">
        <v>45964.986382499999</v>
      </c>
      <c r="M225" s="12">
        <v>99</v>
      </c>
      <c r="N225" s="12">
        <v>99</v>
      </c>
      <c r="O225" s="12">
        <v>0</v>
      </c>
      <c r="P225" t="s">
        <v>545</v>
      </c>
      <c r="Q225" s="12">
        <v>1</v>
      </c>
      <c r="R225" s="12">
        <v>0</v>
      </c>
      <c r="S225" t="s">
        <v>561</v>
      </c>
      <c r="U225" s="11">
        <v>45964.986382499999</v>
      </c>
      <c r="V225" t="s">
        <v>61</v>
      </c>
      <c r="W225" t="s">
        <v>61</v>
      </c>
      <c r="X225" t="s">
        <v>71</v>
      </c>
      <c r="Y225" t="s">
        <v>83</v>
      </c>
      <c r="Z225" t="s">
        <v>71</v>
      </c>
      <c r="AA225" t="s">
        <v>66</v>
      </c>
      <c r="AB225" t="s">
        <v>66</v>
      </c>
      <c r="AC225" t="s">
        <v>62</v>
      </c>
      <c r="AD225" t="s">
        <v>67</v>
      </c>
      <c r="AF225" t="s">
        <v>109</v>
      </c>
      <c r="AG225" t="s">
        <v>546</v>
      </c>
      <c r="AR225" t="s">
        <v>80</v>
      </c>
      <c r="BB225" s="14" t="s">
        <v>547</v>
      </c>
      <c r="BC225" s="13" t="str">
        <f>IF(AND(OR(Time[[#This Row],[Status]]="Locked",Time[[#This Row],[Status]]="Invoiced"),(Time[[#This Row],[Type]]="Time")), Time[[#This Row],[Invoiced Amount]]/Time[[#This Row],[Time]],"")</f>
        <v/>
      </c>
    </row>
  </sheetData>
  <hyperlinks>
    <hyperlink ref="BB3" r:id="rId1" xr:uid="{00000000-0004-0000-0100-000000000000}"/>
    <hyperlink ref="BB6" r:id="rId2" xr:uid="{00000000-0004-0000-0100-000001000000}"/>
    <hyperlink ref="BB8" r:id="rId3" xr:uid="{00000000-0004-0000-0100-000002000000}"/>
    <hyperlink ref="BB9" r:id="rId4" xr:uid="{00000000-0004-0000-0100-000003000000}"/>
    <hyperlink ref="BB11" r:id="rId5" xr:uid="{00000000-0004-0000-0100-000004000000}"/>
    <hyperlink ref="BB12" r:id="rId6" xr:uid="{00000000-0004-0000-0100-000005000000}"/>
    <hyperlink ref="BB13" r:id="rId7" xr:uid="{00000000-0004-0000-0100-000006000000}"/>
    <hyperlink ref="BB16" r:id="rId8" xr:uid="{00000000-0004-0000-0100-000007000000}"/>
    <hyperlink ref="BB18" r:id="rId9" xr:uid="{00000000-0004-0000-0100-000008000000}"/>
    <hyperlink ref="BB19" r:id="rId10" xr:uid="{00000000-0004-0000-0100-000009000000}"/>
    <hyperlink ref="BB20" r:id="rId11" xr:uid="{00000000-0004-0000-0100-00000A000000}"/>
    <hyperlink ref="BB21" r:id="rId12" xr:uid="{00000000-0004-0000-0100-00000B000000}"/>
    <hyperlink ref="BB22" r:id="rId13" xr:uid="{00000000-0004-0000-0100-00000C000000}"/>
    <hyperlink ref="BB23" r:id="rId14" xr:uid="{00000000-0004-0000-0100-00000D000000}"/>
    <hyperlink ref="BB26" r:id="rId15" xr:uid="{00000000-0004-0000-0100-00000E000000}"/>
    <hyperlink ref="BB27" r:id="rId16" xr:uid="{00000000-0004-0000-0100-00000F000000}"/>
    <hyperlink ref="BB28" r:id="rId17" xr:uid="{00000000-0004-0000-0100-000010000000}"/>
    <hyperlink ref="BB30" r:id="rId18" xr:uid="{00000000-0004-0000-0100-000011000000}"/>
    <hyperlink ref="BB32" r:id="rId19" xr:uid="{00000000-0004-0000-0100-000012000000}"/>
    <hyperlink ref="BB35" r:id="rId20" xr:uid="{00000000-0004-0000-0100-000013000000}"/>
    <hyperlink ref="BB36" r:id="rId21" xr:uid="{00000000-0004-0000-0100-000014000000}"/>
    <hyperlink ref="BB38" r:id="rId22" xr:uid="{00000000-0004-0000-0100-000015000000}"/>
    <hyperlink ref="BB39" r:id="rId23" xr:uid="{00000000-0004-0000-0100-000016000000}"/>
    <hyperlink ref="BB42" r:id="rId24" xr:uid="{00000000-0004-0000-0100-000017000000}"/>
    <hyperlink ref="BB45" r:id="rId25" xr:uid="{00000000-0004-0000-0100-000018000000}"/>
    <hyperlink ref="BB47" r:id="rId26" xr:uid="{00000000-0004-0000-0100-000019000000}"/>
    <hyperlink ref="BB48" r:id="rId27" xr:uid="{00000000-0004-0000-0100-00001A000000}"/>
    <hyperlink ref="BB49" r:id="rId28" xr:uid="{00000000-0004-0000-0100-00001B000000}"/>
    <hyperlink ref="BB50" r:id="rId29" xr:uid="{00000000-0004-0000-0100-00001C000000}"/>
    <hyperlink ref="BB51" r:id="rId30" xr:uid="{00000000-0004-0000-0100-00001D000000}"/>
    <hyperlink ref="BB52" r:id="rId31" xr:uid="{00000000-0004-0000-0100-00001E000000}"/>
    <hyperlink ref="BB53" r:id="rId32" xr:uid="{00000000-0004-0000-0100-00001F000000}"/>
    <hyperlink ref="BB56" r:id="rId33" xr:uid="{00000000-0004-0000-0100-000020000000}"/>
    <hyperlink ref="BB57" r:id="rId34" xr:uid="{00000000-0004-0000-0100-000021000000}"/>
    <hyperlink ref="BB58" r:id="rId35" xr:uid="{00000000-0004-0000-0100-000022000000}"/>
    <hyperlink ref="BB59" r:id="rId36" xr:uid="{00000000-0004-0000-0100-000023000000}"/>
    <hyperlink ref="BB60" r:id="rId37" xr:uid="{00000000-0004-0000-0100-000024000000}"/>
    <hyperlink ref="BB61" r:id="rId38" xr:uid="{00000000-0004-0000-0100-000025000000}"/>
    <hyperlink ref="BB65" r:id="rId39" xr:uid="{00000000-0004-0000-0100-000026000000}"/>
    <hyperlink ref="BB66" r:id="rId40" xr:uid="{00000000-0004-0000-0100-000027000000}"/>
    <hyperlink ref="BB68" r:id="rId41" xr:uid="{00000000-0004-0000-0100-000028000000}"/>
    <hyperlink ref="BB69" r:id="rId42" xr:uid="{00000000-0004-0000-0100-000029000000}"/>
    <hyperlink ref="BB70" r:id="rId43" xr:uid="{00000000-0004-0000-0100-00002A000000}"/>
    <hyperlink ref="BB71" r:id="rId44" xr:uid="{00000000-0004-0000-0100-00002B000000}"/>
    <hyperlink ref="BB72" r:id="rId45" xr:uid="{00000000-0004-0000-0100-00002C000000}"/>
    <hyperlink ref="BB73" r:id="rId46" xr:uid="{00000000-0004-0000-0100-00002D000000}"/>
    <hyperlink ref="BB74" r:id="rId47" xr:uid="{00000000-0004-0000-0100-00002E000000}"/>
    <hyperlink ref="BB75" r:id="rId48" xr:uid="{00000000-0004-0000-0100-00002F000000}"/>
    <hyperlink ref="BB76" r:id="rId49" xr:uid="{00000000-0004-0000-0100-000030000000}"/>
    <hyperlink ref="BB77" r:id="rId50" xr:uid="{00000000-0004-0000-0100-000031000000}"/>
    <hyperlink ref="BB78" r:id="rId51" xr:uid="{00000000-0004-0000-0100-000032000000}"/>
    <hyperlink ref="BB79" r:id="rId52" xr:uid="{00000000-0004-0000-0100-000033000000}"/>
    <hyperlink ref="BB80" r:id="rId53" xr:uid="{00000000-0004-0000-0100-000034000000}"/>
    <hyperlink ref="BB81" r:id="rId54" xr:uid="{00000000-0004-0000-0100-000035000000}"/>
    <hyperlink ref="BB91" r:id="rId55" xr:uid="{00000000-0004-0000-0100-000036000000}"/>
    <hyperlink ref="BB94" r:id="rId56" xr:uid="{00000000-0004-0000-0100-000037000000}"/>
    <hyperlink ref="BB95" r:id="rId57" xr:uid="{00000000-0004-0000-0100-000038000000}"/>
    <hyperlink ref="BB98" r:id="rId58" xr:uid="{00000000-0004-0000-0100-000039000000}"/>
    <hyperlink ref="BB99" r:id="rId59" xr:uid="{00000000-0004-0000-0100-00003A000000}"/>
    <hyperlink ref="BB104" r:id="rId60" xr:uid="{00000000-0004-0000-0100-00003B000000}"/>
    <hyperlink ref="BB105" r:id="rId61" xr:uid="{00000000-0004-0000-0100-00003C000000}"/>
    <hyperlink ref="BB107" r:id="rId62" xr:uid="{00000000-0004-0000-0100-00003D000000}"/>
    <hyperlink ref="BB108" r:id="rId63" xr:uid="{00000000-0004-0000-0100-00003E000000}"/>
    <hyperlink ref="BB110" r:id="rId64" xr:uid="{00000000-0004-0000-0100-00003F000000}"/>
    <hyperlink ref="BB111" r:id="rId65" xr:uid="{00000000-0004-0000-0100-000040000000}"/>
    <hyperlink ref="BB112" r:id="rId66" xr:uid="{00000000-0004-0000-0100-000041000000}"/>
    <hyperlink ref="BB113" r:id="rId67" xr:uid="{00000000-0004-0000-0100-000042000000}"/>
    <hyperlink ref="BB114" r:id="rId68" xr:uid="{00000000-0004-0000-0100-000043000000}"/>
    <hyperlink ref="BB119" r:id="rId69" xr:uid="{00000000-0004-0000-0100-000044000000}"/>
    <hyperlink ref="BB123" r:id="rId70" xr:uid="{00000000-0004-0000-0100-000045000000}"/>
    <hyperlink ref="BB125" r:id="rId71" xr:uid="{00000000-0004-0000-0100-000046000000}"/>
    <hyperlink ref="BB126" r:id="rId72" xr:uid="{00000000-0004-0000-0100-000047000000}"/>
    <hyperlink ref="BB128" r:id="rId73" xr:uid="{00000000-0004-0000-0100-000048000000}"/>
    <hyperlink ref="BB130" r:id="rId74" xr:uid="{00000000-0004-0000-0100-000049000000}"/>
    <hyperlink ref="BB143" r:id="rId75" xr:uid="{00000000-0004-0000-0100-00004A000000}"/>
    <hyperlink ref="BB144" r:id="rId76" xr:uid="{00000000-0004-0000-0100-00004B000000}"/>
    <hyperlink ref="BB146" r:id="rId77" xr:uid="{00000000-0004-0000-0100-00004C000000}"/>
    <hyperlink ref="BB148" r:id="rId78" xr:uid="{00000000-0004-0000-0100-00004D000000}"/>
    <hyperlink ref="BB149" r:id="rId79" xr:uid="{00000000-0004-0000-0100-00004E000000}"/>
    <hyperlink ref="BB150" r:id="rId80" xr:uid="{00000000-0004-0000-0100-00004F000000}"/>
    <hyperlink ref="BB151" r:id="rId81" xr:uid="{00000000-0004-0000-0100-000050000000}"/>
    <hyperlink ref="BB152" r:id="rId82" xr:uid="{00000000-0004-0000-0100-000051000000}"/>
    <hyperlink ref="BB154" r:id="rId83" xr:uid="{00000000-0004-0000-0100-000052000000}"/>
    <hyperlink ref="BB155" r:id="rId84" xr:uid="{00000000-0004-0000-0100-000053000000}"/>
    <hyperlink ref="BB156" r:id="rId85" xr:uid="{00000000-0004-0000-0100-000054000000}"/>
    <hyperlink ref="BB157" r:id="rId86" xr:uid="{00000000-0004-0000-0100-000055000000}"/>
    <hyperlink ref="BB158" r:id="rId87" xr:uid="{00000000-0004-0000-0100-000056000000}"/>
    <hyperlink ref="BB160" r:id="rId88" xr:uid="{00000000-0004-0000-0100-000057000000}"/>
    <hyperlink ref="BB161" r:id="rId89" xr:uid="{00000000-0004-0000-0100-000058000000}"/>
    <hyperlink ref="BB163" r:id="rId90" xr:uid="{00000000-0004-0000-0100-000059000000}"/>
    <hyperlink ref="BB164" r:id="rId91" xr:uid="{00000000-0004-0000-0100-00005A000000}"/>
    <hyperlink ref="BB166" r:id="rId92" xr:uid="{00000000-0004-0000-0100-00005B000000}"/>
    <hyperlink ref="BB167" r:id="rId93" xr:uid="{00000000-0004-0000-0100-00005C000000}"/>
    <hyperlink ref="BB170" r:id="rId94" xr:uid="{00000000-0004-0000-0100-00005D000000}"/>
    <hyperlink ref="BB172" r:id="rId95" xr:uid="{00000000-0004-0000-0100-00005E000000}"/>
    <hyperlink ref="BB173" r:id="rId96" xr:uid="{00000000-0004-0000-0100-00005F000000}"/>
    <hyperlink ref="BB174" r:id="rId97" xr:uid="{00000000-0004-0000-0100-000060000000}"/>
    <hyperlink ref="BB175" r:id="rId98" xr:uid="{00000000-0004-0000-0100-000061000000}"/>
    <hyperlink ref="BB176" r:id="rId99" xr:uid="{00000000-0004-0000-0100-000062000000}"/>
    <hyperlink ref="BB178" r:id="rId100" xr:uid="{00000000-0004-0000-0100-000063000000}"/>
    <hyperlink ref="BB179" r:id="rId101" xr:uid="{00000000-0004-0000-0100-000064000000}"/>
    <hyperlink ref="BB184" r:id="rId102" xr:uid="{00000000-0004-0000-0100-000065000000}"/>
    <hyperlink ref="BB185" r:id="rId103" xr:uid="{00000000-0004-0000-0100-000066000000}"/>
    <hyperlink ref="BB186" r:id="rId104" xr:uid="{00000000-0004-0000-0100-000067000000}"/>
    <hyperlink ref="BB187" r:id="rId105" xr:uid="{00000000-0004-0000-0100-000068000000}"/>
    <hyperlink ref="BB188" r:id="rId106" xr:uid="{00000000-0004-0000-0100-000069000000}"/>
    <hyperlink ref="BB189" r:id="rId107" xr:uid="{00000000-0004-0000-0100-00006A000000}"/>
    <hyperlink ref="BB190" r:id="rId108" xr:uid="{00000000-0004-0000-0100-00006B000000}"/>
    <hyperlink ref="BB191" r:id="rId109" xr:uid="{00000000-0004-0000-0100-00006C000000}"/>
    <hyperlink ref="BB192" r:id="rId110" xr:uid="{00000000-0004-0000-0100-00006D000000}"/>
    <hyperlink ref="BB194" r:id="rId111" xr:uid="{00000000-0004-0000-0100-00006E000000}"/>
    <hyperlink ref="BB195" r:id="rId112" xr:uid="{00000000-0004-0000-0100-00006F000000}"/>
    <hyperlink ref="BB196" r:id="rId113" xr:uid="{00000000-0004-0000-0100-000070000000}"/>
    <hyperlink ref="BB197" r:id="rId114" xr:uid="{00000000-0004-0000-0100-000071000000}"/>
    <hyperlink ref="BB199" r:id="rId115" xr:uid="{00000000-0004-0000-0100-000072000000}"/>
    <hyperlink ref="BB200" r:id="rId116" xr:uid="{00000000-0004-0000-0100-000073000000}"/>
    <hyperlink ref="BB202" r:id="rId117" xr:uid="{00000000-0004-0000-0100-000074000000}"/>
    <hyperlink ref="BB203" r:id="rId118" xr:uid="{00000000-0004-0000-0100-000075000000}"/>
    <hyperlink ref="BB204" r:id="rId119" xr:uid="{00000000-0004-0000-0100-000076000000}"/>
    <hyperlink ref="BB206" r:id="rId120" xr:uid="{00000000-0004-0000-0100-000077000000}"/>
    <hyperlink ref="BB207" r:id="rId121" xr:uid="{00000000-0004-0000-0100-000078000000}"/>
    <hyperlink ref="BB208" r:id="rId122" xr:uid="{00000000-0004-0000-0100-000079000000}"/>
    <hyperlink ref="BB209" r:id="rId123" xr:uid="{00000000-0004-0000-0100-00007A000000}"/>
    <hyperlink ref="BB211" r:id="rId124" xr:uid="{00000000-0004-0000-0100-00007B000000}"/>
    <hyperlink ref="BB212" r:id="rId125" xr:uid="{00000000-0004-0000-0100-00007C000000}"/>
    <hyperlink ref="BB214" r:id="rId126" xr:uid="{00000000-0004-0000-0100-00007D000000}"/>
    <hyperlink ref="BB215" r:id="rId127" xr:uid="{00000000-0004-0000-0100-00007E000000}"/>
    <hyperlink ref="BB217" r:id="rId128" xr:uid="{00000000-0004-0000-0100-00007F000000}"/>
    <hyperlink ref="BB218" r:id="rId129" xr:uid="{00000000-0004-0000-0100-000080000000}"/>
    <hyperlink ref="BB219" r:id="rId130" xr:uid="{00000000-0004-0000-0100-000081000000}"/>
    <hyperlink ref="BB220" r:id="rId131" xr:uid="{00000000-0004-0000-0100-000082000000}"/>
    <hyperlink ref="BB221" r:id="rId132" xr:uid="{00000000-0004-0000-0100-000083000000}"/>
    <hyperlink ref="BB223" r:id="rId133" xr:uid="{00000000-0004-0000-0100-000084000000}"/>
    <hyperlink ref="BB224" r:id="rId134" xr:uid="{00000000-0004-0000-0100-000085000000}"/>
    <hyperlink ref="BB225" r:id="rId135" xr:uid="{00000000-0004-0000-0100-000086000000}"/>
  </hyperlinks>
  <pageMargins left="0.7" right="0.7" top="0.75" bottom="0.75" header="0.3" footer="0.3"/>
  <ignoredErrors>
    <ignoredError sqref="A1:BC1 A7:B7 A2:B2 D2:R2 A3:B3 F3:R3 A4:B4 D4:R4 A5:B5 D5:R5 A6:B6 E6:R6 A9:BC22 A8:B8 E8:R8 A25:BC27 A23:B23 E23:R23 A83:BC84 A81:B81 F81:R81 A82:B82 D82:R82 A109:BC109 A108:B108 E108:R108 A112:N112 A110:B110 F110:R110 A120:BC120 A119:B119 E119:R119 A129:BC129 A128:B128 F128:R128 A131:BC131 A130:B130 E130:R130 A161:BC162 A158:B158 E158:R158 A167:BC167 A166:B166 E166:R166 A178:BC182 A177:B177 D177:R177 A187:BC187 A186:B186 E186:R186 A221:BC221 A219:B219 E219:R219 T2:BC2 T3:BC3 T4:BC4 T5:BC5 T6:BC6 D7:R7 T7:BC7 T8:BC8 T23:Y23 T81:BC81 T82:BC82 T108:BC108 T110:BC110 T119:BC119 T128:BC128 T130:BC130 T158:BC158 T166:BC166 T177:BC177 T186:BC186 T219:BC219 A225:B225 E225:R225 T225:BC225 A114:D114 A113:B113 E113:R113 T113:BC113 A116:BC117 A115:B115 D115:R115 T115:BC115 A172:BC176 A170:B170 E170:R170 T170:BC170 A171:B171 D171:R171 T171:BC171 A184:BC185 A183:B183 D183:R183 T183:BC183 A211:BC212 A210:B210 D210:R210 T210:BC210 A214:BC215 A213:B213 D213:R213 T213:BC213 A107:D107 F107:BC107 A111:D111 F111:BC111 F114:BC114 A202:BC204 A200:D200 F200:BC200 A224:D224 F224:BC224 A24 C24:BC24 A34:BC36 A33 C33:BC33 A38:BC53 A37 C37:BC37 A55:BC80 A54 C54:BC54 A86:BC86 A85 C85:BC85 A88:BC92 A87 C87:BC87 A94:BC100 A93 C93:BC93 A102:BC106 A101 C101:BC101 A118 C118:BC118 A122:BC124 A121 C121:BC121 A133:BC133 A132 C132:BC132 A135:BC139 A134 C134:BC134 A142:BC145 A140 C140:BC140 A141 C141:BC141 A159 C159:BC159 A169:BC169 A168 C168:BC168 A127:BC127 A125 E125:U125 X125:BC125 A201:U201 X201:BC201 A207:BC209 A205:U205 X205:BC205 A206 E206:U206 X206:BC206 A218 A216:U216 X216:BC216 A217 E217:U217 X217:BC217 C218:U218 AB218:BC218 A220:U220 AB220:BC220 A223:BC223 A222 C222:U222 X222:BC222 AA23:BC23 A29:BC32 A28 C28:BC28 A126:B126 Y126 AA126:BC126 A155:BC157 A154 C154:BC154 A160 C160:BC160 A164:BC165 A163 C163:BC163 F126:W126 A148:BC153 A147:B147 D147:BC147 A146:D146 F146:BC146 A190:BC195 A188:D188 F188:BC188 A197:BC199 A196:D196 F196:BC196 P112:AL112 AN112:BC112 A189:P189 R189:BC189" numberStoredAsText="1"/>
  </ignoredErrors>
  <tableParts count="1">
    <tablePart r:id="rId13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25"/>
  <sheetViews>
    <sheetView showGridLines="0" workbookViewId="0">
      <selection activeCell="B11" sqref="B11"/>
    </sheetView>
  </sheetViews>
  <sheetFormatPr defaultColWidth="8.6640625" defaultRowHeight="15" customHeight="1" x14ac:dyDescent="0.3"/>
  <cols>
    <col min="1" max="1" width="15.6640625" customWidth="1"/>
    <col min="2" max="2" width="40.5546875" customWidth="1"/>
    <col min="3" max="3" width="8.88671875" customWidth="1"/>
  </cols>
  <sheetData>
    <row r="1" spans="1:2" ht="18.75" customHeight="1" x14ac:dyDescent="0.3">
      <c r="A1" s="1" t="s">
        <v>548</v>
      </c>
      <c r="B1" s="15" t="s">
        <v>549</v>
      </c>
    </row>
    <row r="2" spans="1:2" ht="14.4" x14ac:dyDescent="0.3">
      <c r="B2" s="16" t="s">
        <v>550</v>
      </c>
    </row>
    <row r="3" spans="1:2" ht="15.75" customHeight="1" x14ac:dyDescent="0.3">
      <c r="A3" s="17" t="s">
        <v>551</v>
      </c>
    </row>
    <row r="5" spans="1:2" ht="14.4" x14ac:dyDescent="0.3">
      <c r="A5" s="18" t="s">
        <v>552</v>
      </c>
      <c r="B5" s="19" t="s">
        <v>553</v>
      </c>
    </row>
    <row r="6" spans="1:2" ht="14.4" x14ac:dyDescent="0.3">
      <c r="A6" s="18" t="s">
        <v>554</v>
      </c>
      <c r="B6" s="19" t="s">
        <v>555</v>
      </c>
    </row>
    <row r="7" spans="1:2" ht="14.4" x14ac:dyDescent="0.3">
      <c r="A7" s="18" t="s">
        <v>556</v>
      </c>
      <c r="B7" s="20">
        <v>45973.507582800929</v>
      </c>
    </row>
    <row r="9" spans="1:2" ht="15.75" customHeight="1" x14ac:dyDescent="0.3">
      <c r="A9" s="17" t="s">
        <v>557</v>
      </c>
    </row>
    <row r="10" spans="1:2" ht="15.75" customHeight="1" x14ac:dyDescent="0.3">
      <c r="A10" s="21" t="s">
        <v>6</v>
      </c>
      <c r="B10" s="22" t="s">
        <v>558</v>
      </c>
    </row>
    <row r="11" spans="1:2" ht="14.4" x14ac:dyDescent="0.3">
      <c r="A11" s="23">
        <v>45238</v>
      </c>
      <c r="B11" s="24" t="s">
        <v>559</v>
      </c>
    </row>
    <row r="12" spans="1:2" ht="14.4" x14ac:dyDescent="0.3">
      <c r="A12" s="23"/>
      <c r="B12" s="24"/>
    </row>
    <row r="13" spans="1:2" ht="14.4" x14ac:dyDescent="0.3">
      <c r="A13" s="23"/>
      <c r="B13" s="24"/>
    </row>
    <row r="14" spans="1:2" ht="14.4" x14ac:dyDescent="0.3">
      <c r="A14" s="23"/>
      <c r="B14" s="24"/>
    </row>
    <row r="15" spans="1:2" ht="14.4" x14ac:dyDescent="0.3">
      <c r="A15" s="23"/>
      <c r="B15" s="24"/>
    </row>
    <row r="16" spans="1:2" ht="14.4" x14ac:dyDescent="0.3">
      <c r="A16" s="23"/>
      <c r="B16" s="24"/>
    </row>
    <row r="17" spans="1:2" ht="14.4" x14ac:dyDescent="0.3">
      <c r="A17" s="23"/>
      <c r="B17" s="24"/>
    </row>
    <row r="18" spans="1:2" ht="14.4" x14ac:dyDescent="0.3">
      <c r="A18" s="23"/>
      <c r="B18" s="24"/>
    </row>
    <row r="19" spans="1:2" ht="14.4" x14ac:dyDescent="0.3">
      <c r="A19" s="23"/>
      <c r="B19" s="24"/>
    </row>
    <row r="20" spans="1:2" ht="14.4" x14ac:dyDescent="0.3">
      <c r="A20" s="23"/>
      <c r="B20" s="24"/>
    </row>
    <row r="21" spans="1:2" ht="14.4" x14ac:dyDescent="0.3">
      <c r="A21" s="23"/>
      <c r="B21" s="24"/>
    </row>
    <row r="22" spans="1:2" ht="14.4" x14ac:dyDescent="0.3">
      <c r="A22" s="23"/>
      <c r="B22" s="24"/>
    </row>
    <row r="23" spans="1:2" ht="14.4" x14ac:dyDescent="0.3">
      <c r="A23" s="23"/>
      <c r="B23" s="24"/>
    </row>
    <row r="24" spans="1:2" ht="14.4" x14ac:dyDescent="0.3">
      <c r="A24" s="23"/>
      <c r="B24" s="24"/>
    </row>
    <row r="25" spans="1:2" ht="14.4" x14ac:dyDescent="0.3">
      <c r="A25" s="23"/>
      <c r="B25" s="24"/>
    </row>
  </sheetData>
  <hyperlinks>
    <hyperlink ref="B2" r:id="rId1" xr:uid="{00000000-0004-0000-0200-000000000000}"/>
  </hyperlinks>
  <pageMargins left="0.7" right="0.7" top="0.75" bottom="0.75" header="0.3" footer="0.3"/>
  <ignoredErrors>
    <ignoredError sqref="A1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dcterms:created xsi:type="dcterms:W3CDTF">2023-09-07T03:10:11Z</dcterms:created>
  <dcterms:modified xsi:type="dcterms:W3CDTF">2025-11-12T21:51:53Z</dcterms:modified>
</cp:coreProperties>
</file>