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116" documentId="13_ncr:1_{F0AB525F-6BF3-48B0-AD2A-9C3514E45FFB}" xr6:coauthVersionLast="47" xr6:coauthVersionMax="47" xr10:uidLastSave="{5DE5668C-F49D-4C37-B85A-6670C0F18501}"/>
  <bookViews>
    <workbookView xWindow="-120" yWindow="-120" windowWidth="29040" windowHeight="15720" xr2:uid="{00000000-000D-0000-FFFF-FFFF00000000}"/>
  </bookViews>
  <sheets>
    <sheet name="Report" sheetId="4" r:id="rId1"/>
    <sheet name="Data - Time" sheetId="1" r:id="rId2"/>
    <sheet name="Data - Users" sheetId="2" r:id="rId3"/>
    <sheet name="Settings" sheetId="3" r:id="rId4"/>
  </sheets>
  <definedNames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N2" i="2"/>
  <c r="B6" i="4"/>
  <c r="B5" i="4"/>
  <c r="B7" i="3" l="1"/>
  <c r="M2" i="2"/>
  <c r="A1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Ling</author>
  </authors>
  <commentList>
    <comment ref="B4" authorId="0" shapeId="0" xr:uid="{9990DEC0-A9C3-4856-8B68-0BAF8C24A3CF}">
      <text>
        <r>
          <rPr>
            <b/>
            <sz val="9"/>
            <color indexed="81"/>
            <rFont val="Tahoma"/>
            <family val="2"/>
          </rPr>
          <t>FYI:</t>
        </r>
        <r>
          <rPr>
            <sz val="9"/>
            <color indexed="81"/>
            <rFont val="Tahoma"/>
            <family val="2"/>
          </rPr>
          <t xml:space="preserve">
After changing either date, refresh the pivot table below.</t>
        </r>
      </text>
    </comment>
  </commentList>
</comments>
</file>

<file path=xl/sharedStrings.xml><?xml version="1.0" encoding="utf-8"?>
<sst xmlns="http://schemas.openxmlformats.org/spreadsheetml/2006/main" count="52" uniqueCount="46">
  <si>
    <t>User</t>
  </si>
  <si>
    <t>Client</t>
  </si>
  <si>
    <t>Job</t>
  </si>
  <si>
    <t>Date</t>
  </si>
  <si>
    <t>Time</t>
  </si>
  <si>
    <t>Status</t>
  </si>
  <si>
    <t>Billable Rate</t>
  </si>
  <si>
    <t>Invoiced Amount</t>
  </si>
  <si>
    <t>Type</t>
  </si>
  <si>
    <t>Write On/Off</t>
  </si>
  <si>
    <t>Billable Amount</t>
  </si>
  <si>
    <t>Name</t>
  </si>
  <si>
    <t>Email</t>
  </si>
  <si>
    <t>Email Alias</t>
  </si>
  <si>
    <t>Role</t>
  </si>
  <si>
    <t>Qualifications</t>
  </si>
  <si>
    <t>Active</t>
  </si>
  <si>
    <t>Cabinet Group</t>
  </si>
  <si>
    <t>Permission Group</t>
  </si>
  <si>
    <t>Partner</t>
  </si>
  <si>
    <t>AutoFile Mode</t>
  </si>
  <si>
    <t>Settings</t>
  </si>
  <si>
    <t>Help</t>
  </si>
  <si>
    <t>Variables</t>
  </si>
  <si>
    <t>Report Name</t>
  </si>
  <si>
    <t>Practice Name</t>
  </si>
  <si>
    <t>Report Date</t>
  </si>
  <si>
    <t>FTE Eqivalent</t>
  </si>
  <si>
    <t>Total hours</t>
  </si>
  <si>
    <t>Change log</t>
  </si>
  <si>
    <t>Change</t>
  </si>
  <si>
    <t>(All)</t>
  </si>
  <si>
    <t>Grand Total</t>
  </si>
  <si>
    <t>(blank)</t>
  </si>
  <si>
    <t>FTE Equivalent (Calc)</t>
  </si>
  <si>
    <t>Invoiced Amount (Calc)</t>
  </si>
  <si>
    <t xml:space="preserve">FTE Equivalent </t>
  </si>
  <si>
    <t>Revenue FTE</t>
  </si>
  <si>
    <t>unhide data sheets</t>
  </si>
  <si>
    <t>Manual</t>
  </si>
  <si>
    <t>Start Date</t>
  </si>
  <si>
    <t>End Date</t>
  </si>
  <si>
    <t>Expected Working Hours</t>
  </si>
  <si>
    <t>Productivity Target %</t>
  </si>
  <si>
    <t>Updated user column names</t>
  </si>
  <si>
    <t>Version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</si>
</sst>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\ mmm\ yyyy"/>
    <numFmt numFmtId="165" formatCode="#,##0.00_ ;[Red]\-#,##0.00\ "/>
    <numFmt numFmtId="166" formatCode="#,##0.0"/>
    <numFmt numFmtId="167" formatCode="dd\ mmm\ yyyy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7" fillId="0" borderId="0" xfId="3" applyFont="1" applyAlignment="1">
      <alignment horizontal="left" vertical="center"/>
    </xf>
    <xf numFmtId="0" fontId="6" fillId="0" borderId="0" xfId="3"/>
    <xf numFmtId="0" fontId="9" fillId="0" borderId="0" xfId="3" applyFont="1" applyAlignment="1">
      <alignment horizontal="left" vertical="center"/>
    </xf>
    <xf numFmtId="0" fontId="10" fillId="0" borderId="0" xfId="3" applyFont="1"/>
    <xf numFmtId="0" fontId="5" fillId="4" borderId="3" xfId="3" applyFont="1" applyFill="1" applyBorder="1" applyAlignment="1">
      <alignment horizontal="right"/>
    </xf>
    <xf numFmtId="3" fontId="6" fillId="3" borderId="1" xfId="3" applyNumberFormat="1" applyFill="1" applyBorder="1" applyAlignment="1" applyProtection="1">
      <alignment horizontal="right"/>
      <protection locked="0"/>
    </xf>
    <xf numFmtId="166" fontId="6" fillId="3" borderId="1" xfId="3" applyNumberFormat="1" applyFill="1" applyBorder="1" applyAlignment="1" applyProtection="1">
      <alignment horizontal="right"/>
      <protection locked="0"/>
    </xf>
    <xf numFmtId="0" fontId="5" fillId="4" borderId="3" xfId="3" applyFont="1" applyFill="1" applyBorder="1" applyAlignment="1">
      <alignment horizontal="left"/>
    </xf>
    <xf numFmtId="0" fontId="5" fillId="4" borderId="0" xfId="3" applyFont="1" applyFill="1" applyAlignment="1">
      <alignment horizontal="left"/>
    </xf>
    <xf numFmtId="14" fontId="6" fillId="3" borderId="1" xfId="3" applyNumberFormat="1" applyFill="1" applyBorder="1" applyAlignment="1">
      <alignment horizontal="left" vertical="top"/>
    </xf>
    <xf numFmtId="0" fontId="6" fillId="3" borderId="1" xfId="3" applyFill="1" applyBorder="1" applyAlignment="1">
      <alignment vertical="top"/>
    </xf>
    <xf numFmtId="2" fontId="6" fillId="2" borderId="0" xfId="2" applyNumberFormat="1" applyFont="1" applyFill="1"/>
    <xf numFmtId="43" fontId="6" fillId="2" borderId="0" xfId="1" applyFont="1" applyFill="1"/>
    <xf numFmtId="0" fontId="6" fillId="0" borderId="0" xfId="3" applyAlignment="1">
      <alignment horizontal="left"/>
    </xf>
    <xf numFmtId="167" fontId="6" fillId="0" borderId="0" xfId="3" applyNumberFormat="1" applyAlignment="1">
      <alignment horizontal="left" vertical="center"/>
    </xf>
    <xf numFmtId="39" fontId="6" fillId="0" borderId="0" xfId="3" applyNumberFormat="1" applyAlignment="1">
      <alignment horizontal="right"/>
    </xf>
    <xf numFmtId="0" fontId="4" fillId="0" borderId="0" xfId="3" applyFont="1" applyAlignment="1">
      <alignment horizontal="left" vertical="center"/>
    </xf>
    <xf numFmtId="43" fontId="0" fillId="0" borderId="0" xfId="0" applyNumberFormat="1"/>
    <xf numFmtId="0" fontId="0" fillId="0" borderId="0" xfId="0" pivotButton="1"/>
    <xf numFmtId="167" fontId="4" fillId="0" borderId="0" xfId="3" applyNumberFormat="1" applyFont="1" applyAlignment="1">
      <alignment horizontal="left"/>
    </xf>
    <xf numFmtId="14" fontId="2" fillId="5" borderId="0" xfId="3" applyNumberFormat="1" applyFont="1" applyFill="1" applyAlignment="1">
      <alignment horizontal="right"/>
    </xf>
    <xf numFmtId="14" fontId="2" fillId="0" borderId="0" xfId="3" applyNumberFormat="1" applyFont="1" applyAlignment="1">
      <alignment horizontal="right"/>
    </xf>
    <xf numFmtId="0" fontId="2" fillId="0" borderId="1" xfId="3" applyFont="1" applyBorder="1"/>
    <xf numFmtId="166" fontId="2" fillId="3" borderId="2" xfId="3" applyNumberFormat="1" applyFont="1" applyFill="1" applyBorder="1" applyProtection="1">
      <protection locked="0"/>
    </xf>
    <xf numFmtId="167" fontId="2" fillId="3" borderId="2" xfId="3" applyNumberFormat="1" applyFont="1" applyFill="1" applyBorder="1" applyProtection="1">
      <protection locked="0"/>
    </xf>
    <xf numFmtId="0" fontId="14" fillId="0" borderId="0" xfId="4" applyFont="1" applyAlignment="1">
      <alignment horizontal="right" vertical="center"/>
    </xf>
    <xf numFmtId="0" fontId="0" fillId="0" borderId="0" xfId="0" applyNumberFormat="1"/>
    <xf numFmtId="0" fontId="1" fillId="0" borderId="0" xfId="3" applyFont="1" applyAlignment="1">
      <alignment horizontal="right" vertical="center"/>
    </xf>
  </cellXfs>
  <cellStyles count="5">
    <cellStyle name="Comma" xfId="1" builtinId="3"/>
    <cellStyle name="Hyperlink 2" xfId="4" xr:uid="{295AF3BA-054D-448B-BB69-0E7BC982601B}"/>
    <cellStyle name="Normal" xfId="0" builtinId="0" customBuiltin="1"/>
    <cellStyle name="Normal 2" xfId="3" xr:uid="{3B6238BB-B63A-43C4-974F-19B20CFA01E5}"/>
    <cellStyle name="Percent" xfId="2" builtinId="5"/>
  </cellStyles>
  <dxfs count="39">
    <dxf>
      <numFmt numFmtId="26" formatCode="h:mm:ss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26" formatCode="h:mm:ss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am Ling" refreshedDate="45496.832910879632" missingItemsLimit="0" createdVersion="8" refreshedVersion="8" minRefreshableVersion="3" recordCount="1" xr:uid="{F4CE1009-BCAE-47A4-A468-3E10195E15A2}">
  <cacheSource type="worksheet">
    <worksheetSource name="Users"/>
  </cacheSource>
  <cacheFields count="15">
    <cacheField name="Name" numFmtId="0">
      <sharedItems containsNonDate="0" containsString="0" containsBlank="1" count="1">
        <m/>
      </sharedItems>
    </cacheField>
    <cacheField name="Email" numFmtId="0">
      <sharedItems containsNonDate="0" containsString="0" containsBlank="1"/>
    </cacheField>
    <cacheField name="Email Alias" numFmtId="0">
      <sharedItems containsNonDate="0" containsString="0" containsBlank="1"/>
    </cacheField>
    <cacheField name="Role" numFmtId="0">
      <sharedItems containsNonDate="0" containsString="0" containsBlank="1"/>
    </cacheField>
    <cacheField name="Qualifications" numFmtId="0">
      <sharedItems containsNonDate="0" containsString="0" containsBlank="1"/>
    </cacheField>
    <cacheField name="Active" numFmtId="0">
      <sharedItems containsNonDate="0" containsString="0" containsBlank="1"/>
    </cacheField>
    <cacheField name="Cabinet Group" numFmtId="0">
      <sharedItems containsNonDate="0" containsString="0" containsBlank="1"/>
    </cacheField>
    <cacheField name="Permission Group" numFmtId="0">
      <sharedItems containsNonDate="0" containsString="0" containsBlank="1"/>
    </cacheField>
    <cacheField name="Partner" numFmtId="0">
      <sharedItems containsNonDate="0" containsString="0" containsBlank="1" count="1">
        <m/>
      </sharedItems>
    </cacheField>
    <cacheField name="Working Hours" numFmtId="0">
      <sharedItems containsNonDate="0" containsString="0" containsBlank="1"/>
    </cacheField>
    <cacheField name="Productivity Target " numFmtId="0">
      <sharedItems containsNonDate="0" containsString="0" containsBlank="1"/>
    </cacheField>
    <cacheField name="AutoFile Mode" numFmtId="0">
      <sharedItems containsNonDate="0" containsString="0" containsBlank="1"/>
    </cacheField>
    <cacheField name="FTE Equivalent (Calc)" numFmtId="2">
      <sharedItems containsSemiMixedTypes="0" containsString="0" containsNumber="1" containsInteger="1" minValue="0" maxValue="0"/>
    </cacheField>
    <cacheField name="Invoiced Amount (Calc)" numFmtId="43">
      <sharedItems containsSemiMixedTypes="0" containsString="0" containsNumber="1" containsInteger="1" minValue="0" maxValue="0"/>
    </cacheField>
    <cacheField name="Revenue_FTE" numFmtId="0" formula="'Invoiced Amount (Calc)'/'FTE Equivalent (Calc)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m/>
    <m/>
    <m/>
    <m/>
    <m/>
    <m/>
    <m/>
    <x v="0"/>
    <m/>
    <m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17FCCE-4434-4CAF-BEB5-1FFF2078ECBC}" name="Report" cacheId="5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multipleFieldFilters="0" fieldListSortAscending="1">
  <location ref="A12:D14" firstHeaderRow="0" firstDataRow="1" firstDataCol="1" rowPageCount="1" colPageCount="1"/>
  <pivotFields count="15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2">
        <item x="0"/>
        <item t="default"/>
      </items>
    </pivotField>
    <pivotField compact="0" showAll="0"/>
    <pivotField compact="0" showAll="0"/>
    <pivotField compact="0" showAll="0"/>
    <pivotField dataField="1" compact="0" numFmtId="2" showAll="0"/>
    <pivotField dataField="1" compact="0" numFmtId="43" showAll="0"/>
    <pivotField dataField="1" compact="0" dragToRow="0" dragToCol="0" dragToPage="0" showAll="0" defaultSubtotal="0"/>
  </pivotFields>
  <rowFields count="1">
    <field x="0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FTE Equivalent " fld="12" baseField="0" baseItem="0"/>
    <dataField name="Invoiced Amount" fld="13" baseField="0" baseItem="0" numFmtId="43"/>
    <dataField name="Revenue FTE" fld="14" baseField="0" baseItem="0" numFmtId="43"/>
  </dataFields>
  <formats count="3">
    <format dxfId="38">
      <pivotArea dataOnly="0" labelOnly="1" outline="0" axis="axisValues" fieldPosition="0"/>
    </format>
    <format dxfId="37">
      <pivotArea outline="0" fieldPosition="0">
        <references count="1">
          <reference field="4294967294" count="1">
            <x v="1"/>
          </reference>
        </references>
      </pivotArea>
    </format>
    <format dxfId="36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K2" headerRowDxfId="35" dataDxfId="34" totalsRowDxfId="33">
  <autoFilter ref="A1:K2" xr:uid="{00000000-0009-0000-0100-000001000000}"/>
  <tableColumns count="11">
    <tableColumn id="1" xr3:uid="{00000000-0010-0000-0000-000001000000}" name="User" dataDxfId="32"/>
    <tableColumn id="2" xr3:uid="{00000000-0010-0000-0000-000002000000}" name="Client" dataDxfId="31"/>
    <tableColumn id="3" xr3:uid="{00000000-0010-0000-0000-000003000000}" name="Job" dataDxfId="30"/>
    <tableColumn id="4" xr3:uid="{00000000-0010-0000-0000-000004000000}" name="Date" dataDxfId="29"/>
    <tableColumn id="5" xr3:uid="{00000000-0010-0000-0000-000005000000}" name="Time" dataDxfId="28"/>
    <tableColumn id="6" xr3:uid="{00000000-0010-0000-0000-000006000000}" name="Status" dataDxfId="27"/>
    <tableColumn id="7" xr3:uid="{00000000-0010-0000-0000-000007000000}" name="Billable Rate" dataDxfId="26"/>
    <tableColumn id="8" xr3:uid="{00000000-0010-0000-0000-000008000000}" name="Invoiced Amount" dataDxfId="25"/>
    <tableColumn id="9" xr3:uid="{00000000-0010-0000-0000-000009000000}" name="Type" dataDxfId="24"/>
    <tableColumn id="10" xr3:uid="{00000000-0010-0000-0000-00000A000000}" name="Write On/Off" dataDxfId="23"/>
    <tableColumn id="11" xr3:uid="{00000000-0010-0000-0000-00000B000000}" name="Billable Amount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sers" displayName="Users" ref="A1:N2" headerRowDxfId="21" dataDxfId="20" totalsRowDxfId="19">
  <autoFilter ref="A1:N2" xr:uid="{00000000-0009-0000-0100-000002000000}"/>
  <tableColumns count="14">
    <tableColumn id="1" xr3:uid="{00000000-0010-0000-0100-000001000000}" name="Name" dataDxfId="18"/>
    <tableColumn id="2" xr3:uid="{00000000-0010-0000-0100-000002000000}" name="Email" dataDxfId="17"/>
    <tableColumn id="3" xr3:uid="{00000000-0010-0000-0100-000003000000}" name="Email Alias" dataDxfId="16"/>
    <tableColumn id="4" xr3:uid="{00000000-0010-0000-0100-000004000000}" name="Role" dataDxfId="15"/>
    <tableColumn id="5" xr3:uid="{00000000-0010-0000-0100-000005000000}" name="Qualifications" dataDxfId="14"/>
    <tableColumn id="6" xr3:uid="{00000000-0010-0000-0100-000006000000}" name="Active" dataDxfId="13"/>
    <tableColumn id="7" xr3:uid="{00000000-0010-0000-0100-000007000000}" name="Cabinet Group" dataDxfId="12"/>
    <tableColumn id="8" xr3:uid="{00000000-0010-0000-0100-000008000000}" name="Permission Group" dataDxfId="11"/>
    <tableColumn id="9" xr3:uid="{00000000-0010-0000-0100-000009000000}" name="Partner" dataDxfId="10"/>
    <tableColumn id="12" xr3:uid="{D1BFEDE7-D131-4FB4-BD66-9C1DB4432A2B}" name="Expected Working Hours" dataDxfId="9"/>
    <tableColumn id="13" xr3:uid="{88340310-AFF1-4EB5-A1F9-E50C4B935C11}" name="Productivity Target %" dataDxfId="8"/>
    <tableColumn id="10" xr3:uid="{00000000-0010-0000-0100-00000A000000}" name="AutoFile Mode" dataDxfId="7"/>
    <tableColumn id="11" xr3:uid="{4FD483FA-37EA-4D34-AEB1-7BB34030A4D9}" name="FTE Equivalent (Calc)" dataDxfId="6" totalsRowDxfId="5">
      <calculatedColumnFormula>IFERROR(Users[[#This Row],[Expected Working Hours]]/Settings!$B$12,0)</calculatedColumnFormula>
    </tableColumn>
    <tableColumn id="14" xr3:uid="{D78C793A-9007-4D0F-BA40-6CFC0FF9199E}" name="Invoiced Amount (Calc)" dataDxfId="4" totalsRowDxfId="3" dataCellStyle="Comma">
      <calculatedColumnFormula>SUMIFS(Time[Invoiced Amount],Time[User],Users[[#This Row],[Name]],Time[Date],"&gt;="&amp;Report!$B$5,Time[Date],"&lt;="&amp;Report!$B$6)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F0E6-FBA8-4E4D-BBB8-EFBBA91EFF6C}">
  <sheetPr>
    <tabColor theme="8" tint="0.79998168889431442"/>
    <pageSetUpPr fitToPage="1"/>
  </sheetPr>
  <dimension ref="A1:E15"/>
  <sheetViews>
    <sheetView showGridLines="0" tabSelected="1" workbookViewId="0">
      <selection activeCell="A16" sqref="A16"/>
    </sheetView>
  </sheetViews>
  <sheetFormatPr defaultColWidth="8.875" defaultRowHeight="15.75" outlineLevelRow="1" x14ac:dyDescent="0.25"/>
  <cols>
    <col min="1" max="3" width="18.125" customWidth="1"/>
    <col min="4" max="5" width="11.625" customWidth="1"/>
  </cols>
  <sheetData>
    <row r="1" spans="1:5" ht="15" customHeight="1" x14ac:dyDescent="0.25">
      <c r="A1" s="4" t="str">
        <f>fyi_ReportName</f>
        <v>Report Name</v>
      </c>
      <c r="B1" s="17"/>
      <c r="C1" s="18"/>
      <c r="D1" s="17"/>
      <c r="E1" s="19"/>
    </row>
    <row r="2" spans="1:5" ht="15" customHeight="1" x14ac:dyDescent="0.25">
      <c r="A2" s="20" t="str">
        <f>fyi_PracticeName</f>
        <v>Practice Name</v>
      </c>
      <c r="B2" s="17"/>
      <c r="C2" s="18"/>
      <c r="D2" s="17"/>
      <c r="E2" s="19"/>
    </row>
    <row r="3" spans="1:5" ht="15" customHeight="1" x14ac:dyDescent="0.25">
      <c r="A3" s="23" t="str">
        <f>"For the period " &amp; TEXT( $B$5,"d mmmm yyy") &amp; " to " &amp;  TEXT( $B$6,"d mmmm yyy")</f>
        <v>For the period 0 January 1900 to 0 January 1900</v>
      </c>
      <c r="B3" s="17"/>
      <c r="C3" s="18"/>
      <c r="D3" s="17"/>
      <c r="E3" s="19"/>
    </row>
    <row r="4" spans="1:5" ht="15" customHeight="1" outlineLevel="1" x14ac:dyDescent="0.25">
      <c r="A4" s="17"/>
      <c r="B4" s="23" t="s">
        <v>39</v>
      </c>
      <c r="C4" s="23"/>
      <c r="D4" s="17"/>
      <c r="E4" s="19"/>
    </row>
    <row r="5" spans="1:5" ht="15" customHeight="1" outlineLevel="1" x14ac:dyDescent="0.25">
      <c r="A5" s="23" t="s">
        <v>40</v>
      </c>
      <c r="B5" s="24">
        <f>MIN(Time[Date])</f>
        <v>0</v>
      </c>
      <c r="C5" s="25"/>
      <c r="D5" s="17"/>
      <c r="E5" s="19"/>
    </row>
    <row r="6" spans="1:5" ht="15" customHeight="1" outlineLevel="1" x14ac:dyDescent="0.25">
      <c r="A6" s="23" t="s">
        <v>41</v>
      </c>
      <c r="B6" s="24">
        <f>MAX(Time[Date])</f>
        <v>0</v>
      </c>
      <c r="C6" s="25"/>
      <c r="D6" s="17"/>
      <c r="E6" s="19"/>
    </row>
    <row r="7" spans="1:5" ht="15" customHeight="1" x14ac:dyDescent="0.25">
      <c r="A7" s="17"/>
      <c r="B7" s="17"/>
      <c r="C7" s="18"/>
      <c r="D7" s="17"/>
      <c r="E7" s="19"/>
    </row>
    <row r="8" spans="1:5" ht="15" customHeight="1" x14ac:dyDescent="0.25">
      <c r="C8" s="18"/>
      <c r="D8" s="17"/>
      <c r="E8" s="19"/>
    </row>
    <row r="9" spans="1:5" ht="15" customHeight="1" x14ac:dyDescent="0.25">
      <c r="C9" s="18"/>
      <c r="D9" s="17"/>
      <c r="E9" s="19"/>
    </row>
    <row r="10" spans="1:5" ht="15" customHeight="1" x14ac:dyDescent="0.25">
      <c r="A10" s="22" t="s">
        <v>19</v>
      </c>
      <c r="B10" t="s">
        <v>31</v>
      </c>
      <c r="C10" s="18"/>
      <c r="D10" s="17"/>
      <c r="E10" s="19"/>
    </row>
    <row r="11" spans="1:5" ht="15" customHeight="1" x14ac:dyDescent="0.25">
      <c r="A11" s="17"/>
      <c r="B11" s="17"/>
      <c r="C11" s="18"/>
      <c r="D11" s="17"/>
      <c r="E11" s="19"/>
    </row>
    <row r="12" spans="1:5" ht="15" customHeight="1" x14ac:dyDescent="0.25">
      <c r="A12" s="22" t="s">
        <v>11</v>
      </c>
      <c r="B12" t="s">
        <v>36</v>
      </c>
      <c r="C12" t="s">
        <v>7</v>
      </c>
      <c r="D12" t="s">
        <v>37</v>
      </c>
    </row>
    <row r="13" spans="1:5" ht="15" customHeight="1" x14ac:dyDescent="0.25">
      <c r="A13" t="s">
        <v>33</v>
      </c>
      <c r="B13" s="30">
        <v>0</v>
      </c>
      <c r="C13" s="21">
        <v>0</v>
      </c>
      <c r="D13" s="21">
        <v>0</v>
      </c>
    </row>
    <row r="14" spans="1:5" ht="15" customHeight="1" x14ac:dyDescent="0.25">
      <c r="A14" t="s">
        <v>32</v>
      </c>
      <c r="B14" s="30">
        <v>0</v>
      </c>
      <c r="C14" s="21">
        <v>0</v>
      </c>
      <c r="D14" s="21">
        <v>0</v>
      </c>
    </row>
    <row r="15" spans="1:5" ht="15" customHeight="1" x14ac:dyDescent="0.25"/>
  </sheetData>
  <pageMargins left="0.70866141732283472" right="0.70866141732283472" top="0.74803149606299213" bottom="0.74803149606299213" header="0.31496062992125984" footer="0.31496062992125984"/>
  <pageSetup fitToHeight="0" orientation="portrait" r:id="rId2"/>
  <headerFooter>
    <oddFooter>&amp;L&amp;D &amp;T&amp;C&amp;F&amp;R&amp;N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K2"/>
  <sheetViews>
    <sheetView showGridLines="0" workbookViewId="0">
      <selection activeCell="F21" sqref="F21"/>
    </sheetView>
  </sheetViews>
  <sheetFormatPr defaultRowHeight="12.75" x14ac:dyDescent="0.2"/>
  <cols>
    <col min="1" max="3" width="9" style="1"/>
    <col min="4" max="4" width="10" style="1" bestFit="1" customWidth="1"/>
    <col min="5" max="5" width="9.125" style="1" bestFit="1" customWidth="1"/>
    <col min="6" max="6" width="9" style="1"/>
    <col min="7" max="7" width="9.125" style="1" bestFit="1" customWidth="1"/>
    <col min="8" max="8" width="14.5" style="1" bestFit="1" customWidth="1"/>
    <col min="9" max="10" width="9" style="1"/>
    <col min="11" max="11" width="9.125" style="1" bestFit="1" customWidth="1"/>
    <col min="12" max="16384" width="9" style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D2" s="2"/>
      <c r="E2" s="3"/>
      <c r="G2" s="3"/>
      <c r="K2" s="3"/>
    </row>
  </sheetData>
  <pageMargins left="0.7" right="0.7" top="0.75" bottom="0.75" header="0.3" footer="0.3"/>
  <pageSetup orientation="portrait" r:id="rId1"/>
  <ignoredErrors>
    <ignoredError sqref="A1:K1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N2"/>
  <sheetViews>
    <sheetView showGridLines="0" workbookViewId="0">
      <selection activeCell="N2" sqref="N2"/>
    </sheetView>
  </sheetViews>
  <sheetFormatPr defaultRowHeight="12.75" x14ac:dyDescent="0.2"/>
  <cols>
    <col min="1" max="11" width="9" style="1"/>
    <col min="12" max="12" width="14.875" style="1" bestFit="1" customWidth="1"/>
    <col min="13" max="13" width="16.75" style="1" bestFit="1" customWidth="1"/>
    <col min="14" max="14" width="18.625" style="1" bestFit="1" customWidth="1"/>
    <col min="15" max="16384" width="9" style="1"/>
  </cols>
  <sheetData>
    <row r="1" spans="1:14" x14ac:dyDescent="0.2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42</v>
      </c>
      <c r="K1" s="1" t="s">
        <v>43</v>
      </c>
      <c r="L1" s="1" t="s">
        <v>20</v>
      </c>
      <c r="M1" s="1" t="s">
        <v>34</v>
      </c>
      <c r="N1" s="1" t="s">
        <v>35</v>
      </c>
    </row>
    <row r="2" spans="1:14" x14ac:dyDescent="0.2">
      <c r="M2" s="15">
        <f>IFERROR(Users[[#This Row],[Expected Working Hours]]/Settings!$B$12,0)</f>
        <v>0</v>
      </c>
      <c r="N2" s="16">
        <f>SUMIFS(Time[Invoiced Amount],Time[User],Users[[#This Row],[Name]],Time[Date],"&gt;="&amp;Report!$B$5,Time[Date],"&lt;="&amp;Report!$B$6)</f>
        <v>0</v>
      </c>
    </row>
  </sheetData>
  <phoneticPr fontId="11" type="noConversion"/>
  <pageMargins left="0.7" right="0.7" top="0.75" bottom="0.75" header="0.3" footer="0.3"/>
  <ignoredErrors>
    <ignoredError sqref="L1 A1:I1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FE5B-5236-47A0-8AAA-0E9E132D0A96}">
  <sheetPr>
    <tabColor theme="2"/>
  </sheetPr>
  <dimension ref="A1:B30"/>
  <sheetViews>
    <sheetView showGridLines="0" workbookViewId="0">
      <selection activeCell="B2" sqref="B2"/>
    </sheetView>
  </sheetViews>
  <sheetFormatPr defaultColWidth="7.625" defaultRowHeight="12.75" x14ac:dyDescent="0.2"/>
  <cols>
    <col min="1" max="1" width="13.75" style="5" customWidth="1"/>
    <col min="2" max="2" width="44.375" style="5" customWidth="1"/>
    <col min="3" max="3" width="13.75" style="5" customWidth="1"/>
    <col min="4" max="4" width="18.5" style="5" customWidth="1"/>
    <col min="5" max="5" width="9.875" style="5" bestFit="1" customWidth="1"/>
    <col min="6" max="6" width="7.75" style="5" bestFit="1" customWidth="1"/>
    <col min="7" max="16384" width="7.625" style="5"/>
  </cols>
  <sheetData>
    <row r="1" spans="1:2" ht="18.75" x14ac:dyDescent="0.2">
      <c r="A1" s="4" t="s">
        <v>21</v>
      </c>
      <c r="B1" s="31" t="s">
        <v>45</v>
      </c>
    </row>
    <row r="2" spans="1:2" ht="15" x14ac:dyDescent="0.2">
      <c r="B2" s="29" t="s">
        <v>22</v>
      </c>
    </row>
    <row r="3" spans="1:2" ht="15.75" x14ac:dyDescent="0.2">
      <c r="A3" s="6" t="s">
        <v>23</v>
      </c>
    </row>
    <row r="5" spans="1:2" ht="15" x14ac:dyDescent="0.25">
      <c r="A5" s="26" t="s">
        <v>24</v>
      </c>
      <c r="B5" s="27" t="s">
        <v>24</v>
      </c>
    </row>
    <row r="6" spans="1:2" ht="15" x14ac:dyDescent="0.25">
      <c r="A6" s="26" t="s">
        <v>25</v>
      </c>
      <c r="B6" s="27" t="s">
        <v>25</v>
      </c>
    </row>
    <row r="7" spans="1:2" ht="15" x14ac:dyDescent="0.25">
      <c r="A7" s="26" t="s">
        <v>26</v>
      </c>
      <c r="B7" s="28">
        <f ca="1">TODAY()</f>
        <v>45496</v>
      </c>
    </row>
    <row r="9" spans="1:2" ht="15.75" x14ac:dyDescent="0.25">
      <c r="A9" s="7"/>
    </row>
    <row r="11" spans="1:2" ht="15.75" x14ac:dyDescent="0.25">
      <c r="A11" s="8" t="s">
        <v>27</v>
      </c>
      <c r="B11" s="8" t="s">
        <v>28</v>
      </c>
    </row>
    <row r="12" spans="1:2" x14ac:dyDescent="0.2">
      <c r="A12" s="9">
        <v>1</v>
      </c>
      <c r="B12" s="10">
        <v>37.5</v>
      </c>
    </row>
    <row r="14" spans="1:2" ht="15.75" x14ac:dyDescent="0.2">
      <c r="A14" s="6" t="s">
        <v>29</v>
      </c>
    </row>
    <row r="15" spans="1:2" ht="15.75" x14ac:dyDescent="0.25">
      <c r="A15" s="11" t="s">
        <v>3</v>
      </c>
      <c r="B15" s="12" t="s">
        <v>30</v>
      </c>
    </row>
    <row r="16" spans="1:2" x14ac:dyDescent="0.2">
      <c r="A16" s="13">
        <v>45238</v>
      </c>
      <c r="B16" s="14" t="s">
        <v>38</v>
      </c>
    </row>
    <row r="17" spans="1:2" x14ac:dyDescent="0.2">
      <c r="A17" s="13">
        <v>45496</v>
      </c>
      <c r="B17" s="14" t="s">
        <v>44</v>
      </c>
    </row>
    <row r="18" spans="1:2" x14ac:dyDescent="0.2">
      <c r="A18" s="13"/>
      <c r="B18" s="14"/>
    </row>
    <row r="19" spans="1:2" x14ac:dyDescent="0.2">
      <c r="A19" s="13"/>
      <c r="B19" s="14"/>
    </row>
    <row r="20" spans="1:2" x14ac:dyDescent="0.2">
      <c r="A20" s="13"/>
      <c r="B20" s="14"/>
    </row>
    <row r="21" spans="1:2" x14ac:dyDescent="0.2">
      <c r="A21" s="13"/>
      <c r="B21" s="14"/>
    </row>
    <row r="22" spans="1:2" x14ac:dyDescent="0.2">
      <c r="A22" s="13"/>
      <c r="B22" s="14"/>
    </row>
    <row r="23" spans="1:2" x14ac:dyDescent="0.2">
      <c r="A23" s="13"/>
      <c r="B23" s="14"/>
    </row>
    <row r="24" spans="1:2" x14ac:dyDescent="0.2">
      <c r="A24" s="13"/>
      <c r="B24" s="14"/>
    </row>
    <row r="25" spans="1:2" x14ac:dyDescent="0.2">
      <c r="A25" s="13"/>
      <c r="B25" s="14"/>
    </row>
    <row r="26" spans="1:2" x14ac:dyDescent="0.2">
      <c r="A26" s="13"/>
      <c r="B26" s="14"/>
    </row>
    <row r="27" spans="1:2" x14ac:dyDescent="0.2">
      <c r="A27" s="13"/>
      <c r="B27" s="14"/>
    </row>
    <row r="28" spans="1:2" x14ac:dyDescent="0.2">
      <c r="A28" s="13"/>
      <c r="B28" s="14"/>
    </row>
    <row r="29" spans="1:2" x14ac:dyDescent="0.2">
      <c r="A29" s="13"/>
      <c r="B29" s="14"/>
    </row>
    <row r="30" spans="1:2" x14ac:dyDescent="0.2">
      <c r="A30" s="13"/>
      <c r="B30" s="14"/>
    </row>
  </sheetData>
  <hyperlinks>
    <hyperlink ref="B2" r:id="rId1" xr:uid="{11D0FCAD-0471-4349-8AB8-42EB5B2D7E63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Data - Time</vt:lpstr>
      <vt:lpstr>Data - Users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Ling</cp:lastModifiedBy>
  <cp:lastPrinted>2023-09-16T08:13:38Z</cp:lastPrinted>
  <dcterms:modified xsi:type="dcterms:W3CDTF">2024-07-23T08:01:05Z</dcterms:modified>
</cp:coreProperties>
</file>