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63" documentId="8_{FA219CF8-904B-40E5-A923-74C74671EA26}" xr6:coauthVersionLast="47" xr6:coauthVersionMax="47" xr10:uidLastSave="{125EC6B4-BE81-446B-A1EB-2DA99574D629}"/>
  <bookViews>
    <workbookView xWindow="28680" yWindow="-120" windowWidth="29040" windowHeight="15720" xr2:uid="{00000000-000D-0000-FFFF-FFFF00000000}"/>
  </bookViews>
  <sheets>
    <sheet name="Report" sheetId="1" r:id="rId1"/>
    <sheet name="Data - Time" sheetId="2" r:id="rId2"/>
    <sheet name="Settings" sheetId="3" r:id="rId3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4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2" l="1"/>
  <c r="AG3" i="2"/>
  <c r="AG4" i="2"/>
  <c r="AG5" i="2"/>
  <c r="AG6" i="2"/>
  <c r="AL6" i="2"/>
  <c r="AH6" i="2"/>
  <c r="AI6" i="2"/>
  <c r="AJ6" i="2"/>
  <c r="AK6" i="2"/>
  <c r="AL5" i="2"/>
  <c r="AH5" i="2"/>
  <c r="AI5" i="2"/>
  <c r="AJ5" i="2"/>
  <c r="AK5" i="2"/>
  <c r="AH4" i="2"/>
  <c r="AI4" i="2"/>
  <c r="AJ4" i="2"/>
  <c r="AK4" i="2"/>
  <c r="AH3" i="2"/>
  <c r="AI3" i="2"/>
  <c r="AJ3" i="2"/>
  <c r="AK3" i="2"/>
  <c r="AK2" i="2"/>
  <c r="AI2" i="2"/>
  <c r="AL4" i="2" l="1"/>
  <c r="AL3" i="2"/>
  <c r="B6" i="1" l="1"/>
  <c r="B5" i="1" s="1"/>
  <c r="B7" i="3"/>
  <c r="A2" i="1"/>
  <c r="A1" i="1"/>
  <c r="A3" i="1" l="1"/>
  <c r="AE2" i="2"/>
  <c r="AF2" i="2"/>
  <c r="AH2" i="2" l="1"/>
  <c r="AJ2" i="2"/>
  <c r="AL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Ling</author>
  </authors>
  <commentList>
    <comment ref="B4" authorId="0" shapeId="0" xr:uid="{00000000-0006-0000-0000-000001000000}">
      <text>
        <r>
          <rPr>
            <b/>
            <sz val="9"/>
            <rFont val="Tahoma"/>
          </rPr>
          <t>FYI:</t>
        </r>
        <r>
          <rPr>
            <sz val="9"/>
            <rFont val="Tahoma"/>
          </rPr>
          <t>_x000D_
After changing either date, refresh the pivot table below.</t>
        </r>
      </text>
    </comment>
  </commentList>
</comments>
</file>

<file path=xl/sharedStrings.xml><?xml version="1.0" encoding="utf-8"?>
<sst xmlns="http://schemas.openxmlformats.org/spreadsheetml/2006/main" count="77" uniqueCount="68">
  <si>
    <t>Manual</t>
  </si>
  <si>
    <t>Start Date</t>
  </si>
  <si>
    <t>End Date</t>
  </si>
  <si>
    <t>Client Partner</t>
  </si>
  <si>
    <t>(All)</t>
  </si>
  <si>
    <t>Client Manager</t>
  </si>
  <si>
    <t>Client</t>
  </si>
  <si>
    <t>Job</t>
  </si>
  <si>
    <t>User</t>
  </si>
  <si>
    <t>Opening Balance</t>
  </si>
  <si>
    <t>Billable Amount Period</t>
  </si>
  <si>
    <t>Invoiced Amount Period</t>
  </si>
  <si>
    <t>Interim Amount Period</t>
  </si>
  <si>
    <t>Write On/Off Period</t>
  </si>
  <si>
    <t>Closing Balance Total</t>
  </si>
  <si>
    <t>(blank)</t>
  </si>
  <si>
    <t>Grand Total</t>
  </si>
  <si>
    <t>Time Category</t>
  </si>
  <si>
    <t>Status</t>
  </si>
  <si>
    <t>Type</t>
  </si>
  <si>
    <t>Date</t>
  </si>
  <si>
    <t>Time</t>
  </si>
  <si>
    <t>Billable Rate</t>
  </si>
  <si>
    <t>Billable Amount</t>
  </si>
  <si>
    <t>Write On/Off</t>
  </si>
  <si>
    <t>Notes</t>
  </si>
  <si>
    <t>Invoiced Amount</t>
  </si>
  <si>
    <t>Modified on</t>
  </si>
  <si>
    <t>Client Group</t>
  </si>
  <si>
    <t>Created by</t>
  </si>
  <si>
    <t>Created on</t>
  </si>
  <si>
    <t>Invoiced Date</t>
  </si>
  <si>
    <t>Job Client</t>
  </si>
  <si>
    <t>Job Manager</t>
  </si>
  <si>
    <t>Job Partner</t>
  </si>
  <si>
    <t>Modified by</t>
  </si>
  <si>
    <t>Name</t>
  </si>
  <si>
    <t>Quantity</t>
  </si>
  <si>
    <t>Time Type</t>
  </si>
  <si>
    <t>Billable</t>
  </si>
  <si>
    <t>Timesheet Status</t>
  </si>
  <si>
    <t>FYI Job Link</t>
  </si>
  <si>
    <t>Opening Period (Calc)</t>
  </si>
  <si>
    <t>Closing Period (Calc)</t>
  </si>
  <si>
    <t>Opening Balance (Calc)</t>
  </si>
  <si>
    <t>Billable Amount (Calc)</t>
  </si>
  <si>
    <t>Invoiced Amount (Calc)</t>
  </si>
  <si>
    <t>Interim Amount (Calc)</t>
  </si>
  <si>
    <t xml:space="preserve">Write On/Off (Calc) </t>
  </si>
  <si>
    <t>Closing Balance (Calc)</t>
  </si>
  <si>
    <t>Settings</t>
  </si>
  <si>
    <t>Help</t>
  </si>
  <si>
    <t>Variables</t>
  </si>
  <si>
    <t>Report Name</t>
  </si>
  <si>
    <t>Practice Name</t>
  </si>
  <si>
    <t>Report Date</t>
  </si>
  <si>
    <t>Change log</t>
  </si>
  <si>
    <t>Change</t>
  </si>
  <si>
    <t>Unhide Data sheet</t>
  </si>
  <si>
    <t>Update formula for invoice date calcs, updated formatting</t>
  </si>
  <si>
    <t>Version 3.2</t>
  </si>
  <si>
    <t>Draft</t>
  </si>
  <si>
    <t>In Progress</t>
  </si>
  <si>
    <t>Invoiced</t>
  </si>
  <si>
    <t>Locked</t>
  </si>
  <si>
    <t>Submitted</t>
  </si>
  <si>
    <t>(Multiple Items)</t>
  </si>
  <si>
    <t>Updated formula for billable amount to include opening period where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</si>
</sst>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mmm\ yyyy"/>
    <numFmt numFmtId="165" formatCode="#,##0.00_ ;[Red]\-#,##0.00\ "/>
    <numFmt numFmtId="166" formatCode="#,##0.0"/>
    <numFmt numFmtId="167" formatCode="dd\ mmm\ 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9"/>
      <name val="Tahoma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right"/>
    </xf>
    <xf numFmtId="0" fontId="1" fillId="0" borderId="0" xfId="1" applyFont="1"/>
    <xf numFmtId="14" fontId="0" fillId="2" borderId="0" xfId="1" applyNumberFormat="1" applyFont="1" applyFill="1" applyAlignment="1">
      <alignment horizontal="right"/>
    </xf>
    <xf numFmtId="14" fontId="0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left" vertical="center"/>
    </xf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3" borderId="0" xfId="1" applyNumberFormat="1" applyFont="1" applyFill="1"/>
    <xf numFmtId="44" fontId="1" fillId="3" borderId="0" xfId="0" applyNumberFormat="1" applyFont="1" applyFill="1"/>
    <xf numFmtId="0" fontId="0" fillId="0" borderId="0" xfId="0" applyAlignment="1">
      <alignment horizontal="right" vertical="center"/>
    </xf>
    <xf numFmtId="0" fontId="4" fillId="0" borderId="0" xfId="2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0" fillId="0" borderId="1" xfId="0" applyBorder="1"/>
    <xf numFmtId="166" fontId="0" fillId="2" borderId="2" xfId="0" applyNumberFormat="1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0" borderId="0" xfId="0" pivotButton="1"/>
    <xf numFmtId="44" fontId="0" fillId="0" borderId="0" xfId="0" applyNumberFormat="1"/>
    <xf numFmtId="0" fontId="0" fillId="2" borderId="1" xfId="0" applyFill="1" applyBorder="1" applyAlignment="1">
      <alignment vertical="top" wrapText="1"/>
    </xf>
  </cellXfs>
  <cellStyles count="3">
    <cellStyle name="Hyperlink" xfId="2" xr:uid="{00000000-0005-0000-0000-000002000000}"/>
    <cellStyle name="Normal" xfId="0" builtinId="0" customBuiltin="1"/>
    <cellStyle name="Normal 2" xfId="1" xr:uid="{00000000-0005-0000-0000-000001000000}"/>
  </cellStyles>
  <dxfs count="2"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dam Ling" refreshedDate="45610.39423784722" missingItemsLimit="0" createdVersion="8" refreshedVersion="8" minRefreshableVersion="3" recordCount="5" xr:uid="{BE1B0066-E794-431B-9512-8D7762B4DF21}">
  <cacheSource type="worksheet">
    <worksheetSource name="Time"/>
  </cacheSource>
  <cacheFields count="38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Time Category" numFmtId="0">
      <sharedItems containsNonDate="0" containsString="0" containsBlank="1"/>
    </cacheField>
    <cacheField name="Status" numFmtId="0">
      <sharedItems count="5">
        <s v="Draft"/>
        <s v="In Progress"/>
        <s v="Invoiced"/>
        <s v="Locked"/>
        <s v="Submitted"/>
      </sharedItems>
    </cacheField>
    <cacheField name="Type" numFmtId="0">
      <sharedItems containsNonDate="0" containsString="0" containsBlank="1"/>
    </cacheField>
    <cacheField name="Date" numFmtId="0">
      <sharedItems containsNonDate="0" containsString="0" containsBlank="1"/>
    </cacheField>
    <cacheField name="Time" numFmtId="0">
      <sharedItems containsNonDate="0" containsString="0" containsBlank="1"/>
    </cacheField>
    <cacheField name="Billable Rate" numFmtId="0">
      <sharedItems containsNonDate="0" containsString="0" containsBlank="1"/>
    </cacheField>
    <cacheField name="Billable Amount" numFmtId="0">
      <sharedItems containsNonDate="0" containsString="0" containsBlank="1"/>
    </cacheField>
    <cacheField name="Write On/Off" numFmtId="0">
      <sharedItems containsNonDate="0" containsString="0" containsBlank="1"/>
    </cacheField>
    <cacheField name="Notes" numFmtId="0">
      <sharedItems containsNonDate="0" containsString="0" containsBlank="1"/>
    </cacheField>
    <cacheField name="Invoiced Amount" numFmtId="0">
      <sharedItems containsNonDate="0" containsString="0" containsBlank="1"/>
    </cacheField>
    <cacheField name="Modified on" numFmtId="0">
      <sharedItems containsNonDate="0" containsString="0" containsBlank="1"/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Created by" numFmtId="0">
      <sharedItems containsNonDate="0" containsString="0" containsBlank="1"/>
    </cacheField>
    <cacheField name="Created on" numFmtId="0">
      <sharedItems containsNonDate="0" containsString="0" containsBlank="1"/>
    </cacheField>
    <cacheField name="Invoiced Date" numFmtId="0">
      <sharedItems containsNonDate="0" containsString="0" containsBlank="1"/>
    </cacheField>
    <cacheField name="Job Client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  <cacheField name="Modified by" numFmtId="0">
      <sharedItems containsNonDate="0" containsString="0" containsBlank="1"/>
    </cacheField>
    <cacheField name="Name" numFmtId="0">
      <sharedItems containsNonDate="0" containsString="0" containsBlank="1"/>
    </cacheField>
    <cacheField name="Quantity" numFmtId="0">
      <sharedItems containsNonDate="0" containsString="0" containsBlank="1"/>
    </cacheField>
    <cacheField name="Time Type" numFmtId="0">
      <sharedItems containsNonDate="0" containsString="0" containsBlank="1"/>
    </cacheField>
    <cacheField name="Billable" numFmtId="0">
      <sharedItems containsNonDate="0" containsString="0" containsBlank="1"/>
    </cacheField>
    <cacheField name="Timesheet Status" numFmtId="0">
      <sharedItems containsNonDate="0" containsString="0" containsBlank="1"/>
    </cacheField>
    <cacheField name="FYI Job Link" numFmtId="0">
      <sharedItems containsNonDate="0" containsString="0" containsBlank="1"/>
    </cacheField>
    <cacheField name="Opening Period (Calc)" numFmtId="0">
      <sharedItems containsNonDate="0" containsDate="1" containsString="0" containsBlank="1" minDate="2024-10-01T00:00:00" maxDate="2024-10-02T00:00:00"/>
    </cacheField>
    <cacheField name="Closing Period (Calc)" numFmtId="0">
      <sharedItems containsNonDate="0" containsDate="1" containsString="0" containsBlank="1" minDate="2024-10-31T00:00:00" maxDate="2024-11-01T00:00:00"/>
    </cacheField>
    <cacheField name="Opening Balance (Calc)" numFmtId="44">
      <sharedItems containsSemiMixedTypes="0" containsString="0" containsNumber="1" containsInteger="1" minValue="0" maxValue="0"/>
    </cacheField>
    <cacheField name="Billable Amount (Calc)" numFmtId="44">
      <sharedItems containsSemiMixedTypes="0" containsString="0" containsNumber="1" containsInteger="1" minValue="0" maxValue="0"/>
    </cacheField>
    <cacheField name="Invoiced Amount (Calc)" numFmtId="0">
      <sharedItems containsSemiMixedTypes="0" containsString="0" containsNumber="1" containsInteger="1" minValue="0" maxValue="0"/>
    </cacheField>
    <cacheField name="Interim Amount (Calc)" numFmtId="0">
      <sharedItems containsSemiMixedTypes="0" containsString="0" containsNumber="1" containsInteger="1" minValue="0" maxValue="0"/>
    </cacheField>
    <cacheField name="Write On/Off (Calc) " numFmtId="0">
      <sharedItems containsSemiMixedTypes="0" containsString="0" containsNumber="1" containsInteger="1" minValue="0" maxValue="0"/>
    </cacheField>
    <cacheField name="Closing Balance (Calc)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85B39E-66BC-4CE2-8A4F-3A73437193AB}" name="Report" cacheId="48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multipleFieldFilters="0" fieldListSortAscending="1">
  <location ref="A12:J14" firstHeaderRow="0" firstDataRow="1" firstDataCol="4" rowPageCount="2" colPageCount="1"/>
  <pivotFields count="38">
    <pivotField axis="axisRow" compact="0" showAll="0">
      <items count="2">
        <item x="0"/>
        <item t="default" sd="0"/>
      </items>
    </pivotField>
    <pivotField axis="axisRow" compact="0" showAll="0" sortType="ascending" defaultSubtotal="0">
      <items count="1">
        <item sd="0" x="0"/>
      </items>
    </pivotField>
    <pivotField axis="axisRow" compact="0" outline="0" showAll="0" defaultSubtotal="0">
      <items count="1">
        <item sd="0" x="0"/>
      </items>
    </pivotField>
    <pivotField compact="0" showAll="0"/>
    <pivotField axis="axisPage" compact="0" multipleItemSelectionAllowed="1" showAll="0">
      <items count="6">
        <item h="1" x="0"/>
        <item h="1" x="1"/>
        <item x="2"/>
        <item x="3"/>
        <item x="4"/>
        <item t="default"/>
      </items>
    </pivotField>
    <pivotField compact="0" showAll="0"/>
    <pivotField compact="0" numFmtId="1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4" showAll="0"/>
    <pivotField compact="0" showAll="0"/>
    <pivotField axis="axisPage" compact="0" showAll="0">
      <items count="2">
        <item x="0"/>
        <item t="default"/>
      </items>
    </pivotField>
    <pivotField axis="axisRow" compact="0" showAll="0">
      <items count="2">
        <item sd="0" x="0"/>
        <item t="default"/>
      </items>
    </pivotField>
    <pivotField compact="0" showAll="0"/>
    <pivotField compact="0" numFmtId="16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showAll="0"/>
    <pivotField compact="0" showAll="0"/>
    <pivotField compact="0" showAll="0"/>
    <pivotField compact="0" showAll="0"/>
    <pivotField compact="0" numFmtId="14" showAll="0"/>
    <pivotField compact="0" numFmtId="14" showAll="0"/>
    <pivotField dataField="1" compact="0" numFmtId="44" showAll="0"/>
    <pivotField dataField="1" compact="0" numFmtId="44" showAll="0"/>
    <pivotField dataField="1" compact="0" numFmtId="44" showAll="0"/>
    <pivotField dataField="1" compact="0" numFmtId="44" showAll="0"/>
    <pivotField dataField="1" compact="0" numFmtId="44" showAll="0"/>
    <pivotField dataField="1" compact="0" numFmtId="44" showAll="0"/>
  </pivotFields>
  <rowFields count="4">
    <field x="16"/>
    <field x="1"/>
    <field x="2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4" hier="-1"/>
    <pageField fld="15" hier="-1"/>
  </pageFields>
  <dataFields count="6">
    <dataField name="Opening Balance" fld="32" baseField="1" baseItem="0" numFmtId="43"/>
    <dataField name="Billable Amount Period" fld="33" baseField="1" baseItem="0" numFmtId="43"/>
    <dataField name="Invoiced Amount Period" fld="34" baseField="1" baseItem="0" numFmtId="43"/>
    <dataField name="Interim Amount Period" fld="35" baseField="1" baseItem="0" numFmtId="43"/>
    <dataField name="Write On/Off Period" fld="36" baseField="1" baseItem="0" numFmtId="43"/>
    <dataField name="Closing Balance Total" fld="37" baseField="1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" displayName="Time" ref="A1:AL6">
  <autoFilter ref="A1:AL6" xr:uid="{00000000-0009-0000-0100-000001000000}"/>
  <tableColumns count="38">
    <tableColumn id="1" xr3:uid="{00000000-0010-0000-0000-000001000000}" name="User"/>
    <tableColumn id="2" xr3:uid="{00000000-0010-0000-0000-000002000000}" name="Client"/>
    <tableColumn id="3" xr3:uid="{00000000-0010-0000-0000-000003000000}" name="Job"/>
    <tableColumn id="4" xr3:uid="{00000000-0010-0000-0000-000004000000}" name="Time Category"/>
    <tableColumn id="5" xr3:uid="{00000000-0010-0000-0000-000005000000}" name="Status"/>
    <tableColumn id="6" xr3:uid="{00000000-0010-0000-0000-000006000000}" name="Type"/>
    <tableColumn id="7" xr3:uid="{00000000-0010-0000-0000-000007000000}" name="Date"/>
    <tableColumn id="8" xr3:uid="{00000000-0010-0000-0000-000008000000}" name="Time"/>
    <tableColumn id="9" xr3:uid="{00000000-0010-0000-0000-000009000000}" name="Billable Rate"/>
    <tableColumn id="10" xr3:uid="{00000000-0010-0000-0000-00000A000000}" name="Billable Amount"/>
    <tableColumn id="11" xr3:uid="{00000000-0010-0000-0000-00000B000000}" name="Write On/Off"/>
    <tableColumn id="12" xr3:uid="{00000000-0010-0000-0000-00000C000000}" name="Notes"/>
    <tableColumn id="13" xr3:uid="{00000000-0010-0000-0000-00000D000000}" name="Invoiced Amount"/>
    <tableColumn id="14" xr3:uid="{00000000-0010-0000-0000-00000E000000}" name="Modified on"/>
    <tableColumn id="15" xr3:uid="{00000000-0010-0000-0000-00000F000000}" name="Client Group"/>
    <tableColumn id="16" xr3:uid="{00000000-0010-0000-0000-000010000000}" name="Client Manager"/>
    <tableColumn id="17" xr3:uid="{00000000-0010-0000-0000-000011000000}" name="Client Partner"/>
    <tableColumn id="18" xr3:uid="{00000000-0010-0000-0000-000012000000}" name="Created by"/>
    <tableColumn id="19" xr3:uid="{00000000-0010-0000-0000-000013000000}" name="Created on"/>
    <tableColumn id="20" xr3:uid="{00000000-0010-0000-0000-000014000000}" name="Invoiced Date"/>
    <tableColumn id="21" xr3:uid="{00000000-0010-0000-0000-000015000000}" name="Job Client"/>
    <tableColumn id="22" xr3:uid="{00000000-0010-0000-0000-000016000000}" name="Job Manager"/>
    <tableColumn id="23" xr3:uid="{00000000-0010-0000-0000-000017000000}" name="Job Partner"/>
    <tableColumn id="24" xr3:uid="{00000000-0010-0000-0000-000018000000}" name="Modified by"/>
    <tableColumn id="25" xr3:uid="{00000000-0010-0000-0000-000019000000}" name="Name"/>
    <tableColumn id="26" xr3:uid="{00000000-0010-0000-0000-00001A000000}" name="Quantity"/>
    <tableColumn id="27" xr3:uid="{00000000-0010-0000-0000-00001B000000}" name="Time Type"/>
    <tableColumn id="28" xr3:uid="{00000000-0010-0000-0000-00001C000000}" name="Billable"/>
    <tableColumn id="29" xr3:uid="{00000000-0010-0000-0000-00001D000000}" name="Timesheet Status"/>
    <tableColumn id="30" xr3:uid="{00000000-0010-0000-0000-00001E000000}" name="FYI Job Link"/>
    <tableColumn id="31" xr3:uid="{00000000-0010-0000-0000-00001F000000}" name="Opening Period (Calc)"/>
    <tableColumn id="32" xr3:uid="{00000000-0010-0000-0000-000020000000}" name="Closing Period (Calc)"/>
    <tableColumn id="33" xr3:uid="{00000000-0010-0000-0000-000021000000}" name="Opening Balance (Calc)" dataDxfId="0">
      <calculatedColumnFormula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calculatedColumnFormula>
    </tableColumn>
    <tableColumn id="34" xr3:uid="{00000000-0010-0000-0000-000022000000}" name="Billable Amount (Calc)" dataDxfId="1">
      <calculatedColumnFormula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calculatedColumnFormula>
    </tableColumn>
    <tableColumn id="35" xr3:uid="{00000000-0010-0000-0000-000023000000}" name="Invoiced Amount (Calc)">
      <calculatedColumnFormula>IF(Time[[#This Row],[Invoiced Date]]="",0,IF(AND(Time[[#This Row],[Invoiced Date]]&gt;Time[[#This Row],[Opening Period (Calc)]],Time[[#This Row],[Invoiced Date]]&lt;=Time[[#This Row],[Closing Period (Calc)]]),Time[[#This Row],[Invoiced Amount]],0))</calculatedColumnFormula>
    </tableColumn>
    <tableColumn id="36" xr3:uid="{00000000-0010-0000-0000-000024000000}" name="Interim Amount (Calc)">
      <calculatedColumnFormula>IF(AND(Time[[#This Row],[Type]]="Interim",Time[[#This Row],[Date]]&gt;Time[[#This Row],[Opening Period (Calc)]],Time[[#This Row],[Date]]&lt;=Time[[#This Row],[Closing Period (Calc)]]),ABS(Time[[#This Row],[Billable Rate]]),0)</calculatedColumnFormula>
    </tableColumn>
    <tableColumn id="37" xr3:uid="{00000000-0010-0000-0000-000025000000}" name="Write On/Off (Calc) ">
      <calculatedColumnFormula>IF(Time[[#This Row],[Invoiced Date]]="",0,IF(AND(Time[[#This Row],[Invoiced Date]]&gt;Time[[#This Row],[Opening Period (Calc)]],Time[[#This Row],[Invoiced Date]]&lt;=Time[[#This Row],[Closing Period (Calc)]]),Time[[#This Row],[Write On/Off]],0))</calculatedColumnFormula>
    </tableColumn>
    <tableColumn id="38" xr3:uid="{00000000-0010-0000-0000-000026000000}" name="Closing Balance (Calc)">
      <calculatedColumnFormula>Time[[#This Row],[Opening Balance (Calc)]]+Time[[#This Row],[Billable Amount (Calc)]]-Time[[#This Row],[Invoiced Amount (Calc)]]-Time[[#This Row],[Interim Amount (Calc)]]+Time[[#This Row],[Write On/Off (Calc)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3F3"/>
    <pageSetUpPr fitToPage="1"/>
  </sheetPr>
  <dimension ref="A1:J16"/>
  <sheetViews>
    <sheetView showGridLines="0" tabSelected="1" workbookViewId="0">
      <selection activeCell="A17" sqref="A17"/>
    </sheetView>
  </sheetViews>
  <sheetFormatPr defaultColWidth="10.140625" defaultRowHeight="12.75" customHeight="1" outlineLevelRow="1" x14ac:dyDescent="0.2"/>
  <cols>
    <col min="1" max="1" width="40.85546875" style="1" bestFit="1" customWidth="1"/>
    <col min="2" max="2" width="10.7109375" style="1" bestFit="1" customWidth="1"/>
    <col min="3" max="3" width="11.140625" style="1" bestFit="1" customWidth="1"/>
    <col min="4" max="4" width="9.7109375" style="1" customWidth="1"/>
    <col min="5" max="5" width="22" style="1" bestFit="1" customWidth="1"/>
    <col min="6" max="7" width="22.85546875" style="1" bestFit="1" customWidth="1"/>
    <col min="8" max="8" width="21.85546875" style="1" bestFit="1" customWidth="1"/>
    <col min="9" max="10" width="19.85546875" style="1" bestFit="1" customWidth="1"/>
    <col min="11" max="12" width="5.5703125" style="1" customWidth="1"/>
    <col min="13" max="13" width="8.5703125" style="1" customWidth="1"/>
    <col min="14" max="15" width="7.5703125" style="1" customWidth="1"/>
    <col min="16" max="16" width="5.5703125" style="1" customWidth="1"/>
    <col min="17" max="17" width="8.5703125" style="1" customWidth="1"/>
    <col min="18" max="18" width="7.5703125" style="1" customWidth="1"/>
    <col min="19" max="20" width="5.5703125" style="1" customWidth="1"/>
    <col min="21" max="21" width="7.5703125" style="1" customWidth="1"/>
    <col min="22" max="24" width="5.5703125" style="1" customWidth="1"/>
    <col min="25" max="25" width="7.5703125" style="1" customWidth="1"/>
    <col min="26" max="27" width="5.5703125" style="1" customWidth="1"/>
    <col min="28" max="28" width="7.5703125" style="1" customWidth="1"/>
    <col min="29" max="29" width="5.5703125" style="1" customWidth="1"/>
    <col min="30" max="30" width="7.5703125" style="1" customWidth="1"/>
    <col min="31" max="32" width="5.5703125" style="1" customWidth="1"/>
    <col min="33" max="33" width="7.5703125" style="1" customWidth="1"/>
    <col min="34" max="34" width="5.5703125" style="1" customWidth="1"/>
    <col min="35" max="35" width="8.5703125" style="1" customWidth="1"/>
    <col min="36" max="37" width="5.5703125" style="1" customWidth="1"/>
    <col min="38" max="38" width="8.5703125" style="1" customWidth="1"/>
    <col min="39" max="39" width="7.5703125" style="1" customWidth="1"/>
    <col min="40" max="40" width="5.5703125" style="1" customWidth="1"/>
    <col min="41" max="41" width="7.5703125" style="1" customWidth="1"/>
    <col min="42" max="42" width="5.5703125" style="1" customWidth="1"/>
    <col min="43" max="44" width="4.5703125" style="1" customWidth="1"/>
    <col min="45" max="49" width="7.5703125" style="1" customWidth="1"/>
    <col min="50" max="55" width="4.5703125" style="1" customWidth="1"/>
    <col min="56" max="56" width="5.5703125" style="1" customWidth="1"/>
    <col min="57" max="57" width="4.5703125" style="1" customWidth="1"/>
    <col min="58" max="60" width="5.5703125" style="1" customWidth="1"/>
    <col min="61" max="61" width="6.7109375" style="1" customWidth="1"/>
    <col min="62" max="62" width="10.85546875" style="1" customWidth="1"/>
    <col min="63" max="63" width="10.140625" style="1" customWidth="1"/>
    <col min="64" max="16384" width="10.140625" style="1"/>
  </cols>
  <sheetData>
    <row r="1" spans="1:10" ht="15" customHeight="1" x14ac:dyDescent="0.2">
      <c r="A1" s="2" t="str">
        <f>fyi_ReportName</f>
        <v>Report Name</v>
      </c>
    </row>
    <row r="2" spans="1:10" ht="15" customHeight="1" x14ac:dyDescent="0.2">
      <c r="A2" s="3" t="str">
        <f>fyi_PracticeName</f>
        <v>Practice Name</v>
      </c>
    </row>
    <row r="3" spans="1:10" ht="15" customHeight="1" x14ac:dyDescent="0.25">
      <c r="A3" s="4" t="str">
        <f ca="1">"For the period " &amp; TEXT( $B$5,"d mmmm yyy") &amp; " to " &amp;  TEXT( $B$6,"d mmmm yyy")</f>
        <v>For the period 1 October 2024 to 31 October 2024</v>
      </c>
    </row>
    <row r="4" spans="1:10" ht="15" customHeight="1" outlineLevel="1" x14ac:dyDescent="0.25">
      <c r="B4" s="4" t="s">
        <v>0</v>
      </c>
      <c r="C4" s="4"/>
      <c r="D4" s="5"/>
      <c r="E4" s="6"/>
      <c r="F4" s="6"/>
      <c r="H4" s="7"/>
      <c r="I4" s="7"/>
      <c r="J4" s="7"/>
    </row>
    <row r="5" spans="1:10" ht="15" customHeight="1" outlineLevel="1" x14ac:dyDescent="0.25">
      <c r="A5" s="4" t="s">
        <v>1</v>
      </c>
      <c r="B5" s="8">
        <f ca="1">EOMONTH(B6,-1)+1</f>
        <v>45566</v>
      </c>
      <c r="C5" s="9"/>
      <c r="D5" s="10"/>
      <c r="E5" s="6"/>
      <c r="F5" s="6"/>
      <c r="H5" s="7"/>
      <c r="I5" s="7"/>
      <c r="J5" s="7"/>
    </row>
    <row r="6" spans="1:10" ht="15" customHeight="1" outlineLevel="1" x14ac:dyDescent="0.25">
      <c r="A6" s="4" t="s">
        <v>2</v>
      </c>
      <c r="B6" s="8">
        <f ca="1">EOMONTH(TODAY(),-1)</f>
        <v>45596</v>
      </c>
      <c r="C6" s="9"/>
      <c r="D6" s="5"/>
      <c r="E6" s="6"/>
      <c r="F6" s="6"/>
      <c r="H6" s="7"/>
      <c r="I6" s="7"/>
      <c r="J6" s="7"/>
    </row>
    <row r="7" spans="1:10" ht="15" customHeight="1" x14ac:dyDescent="0.2"/>
    <row r="8" spans="1:10" ht="15" customHeight="1" x14ac:dyDescent="0.25">
      <c r="A8"/>
      <c r="B8"/>
    </row>
    <row r="9" spans="1:10" ht="15" customHeight="1" x14ac:dyDescent="0.25">
      <c r="A9" s="26" t="s">
        <v>18</v>
      </c>
      <c r="B9" t="s">
        <v>66</v>
      </c>
    </row>
    <row r="10" spans="1:10" ht="15" customHeight="1" x14ac:dyDescent="0.25">
      <c r="A10" s="26" t="s">
        <v>5</v>
      </c>
      <c r="B10" t="s">
        <v>4</v>
      </c>
    </row>
    <row r="11" spans="1:10" ht="15" customHeight="1" x14ac:dyDescent="0.2"/>
    <row r="12" spans="1:10" ht="15" customHeight="1" x14ac:dyDescent="0.25">
      <c r="A12" s="26" t="s">
        <v>3</v>
      </c>
      <c r="B12" s="26" t="s">
        <v>6</v>
      </c>
      <c r="C12" s="26" t="s">
        <v>7</v>
      </c>
      <c r="D12" s="26" t="s">
        <v>8</v>
      </c>
      <c r="E12" t="s">
        <v>9</v>
      </c>
      <c r="F12" t="s">
        <v>10</v>
      </c>
      <c r="G12" t="s">
        <v>11</v>
      </c>
      <c r="H12" t="s">
        <v>12</v>
      </c>
      <c r="I12" t="s">
        <v>13</v>
      </c>
      <c r="J12" t="s">
        <v>14</v>
      </c>
    </row>
    <row r="13" spans="1:10" ht="15" customHeight="1" x14ac:dyDescent="0.25">
      <c r="A13" t="s">
        <v>15</v>
      </c>
      <c r="B13"/>
      <c r="C13"/>
      <c r="D13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15" customHeight="1" x14ac:dyDescent="0.25">
      <c r="A14" t="s">
        <v>16</v>
      </c>
      <c r="B14"/>
      <c r="C14"/>
      <c r="D14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ht="15" x14ac:dyDescent="0.25">
      <c r="A15"/>
      <c r="B15"/>
      <c r="C15"/>
      <c r="D15"/>
      <c r="E15"/>
      <c r="F15"/>
      <c r="G15"/>
      <c r="H15"/>
      <c r="I15"/>
      <c r="J15"/>
    </row>
    <row r="16" spans="1:10" ht="15" x14ac:dyDescent="0.25">
      <c r="A16"/>
      <c r="B16"/>
      <c r="C16"/>
      <c r="D16"/>
      <c r="E16"/>
      <c r="F16"/>
      <c r="G16"/>
      <c r="H16"/>
      <c r="I16"/>
      <c r="J16"/>
    </row>
  </sheetData>
  <pageMargins left="0.70866141732283472" right="0.70866141732283472" top="0.74803149606299213" bottom="0.74803149606299213" header="0.31496062992125984" footer="0.31496062992125984"/>
  <pageSetup scale="60" fitToHeight="0" orientation="portrait"/>
  <headerFooter>
    <oddFooter>&amp;L&amp;D &amp;T&amp;C&amp;F&amp;R&amp;N</oddFooter>
  </headerFooter>
  <ignoredErrors>
    <ignoredError sqref="A1:BJ1 K16:BJ16 A7:BJ8 A6 D6:BJ6 K9:BJ14 K15:BJ15 A5 A4:B4 D4:BJ4 D5:BJ5 A2:B3 D2:BJ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E6E6"/>
  </sheetPr>
  <dimension ref="A1:AL6"/>
  <sheetViews>
    <sheetView showGridLines="0" topLeftCell="Z1" workbookViewId="0">
      <selection activeCell="AG2" sqref="AG2"/>
    </sheetView>
  </sheetViews>
  <sheetFormatPr defaultColWidth="8.7109375" defaultRowHeight="15" customHeight="1" x14ac:dyDescent="0.25"/>
  <cols>
    <col min="1" max="1" width="17.5703125" bestFit="1" customWidth="1"/>
    <col min="2" max="2" width="60.28515625" bestFit="1" customWidth="1"/>
    <col min="3" max="3" width="55.28515625" bestFit="1" customWidth="1"/>
    <col min="4" max="4" width="17.28515625" bestFit="1" customWidth="1"/>
    <col min="5" max="5" width="10.28515625" bestFit="1" customWidth="1"/>
    <col min="6" max="6" width="13.5703125" bestFit="1" customWidth="1"/>
    <col min="7" max="7" width="11.5703125" bestFit="1" customWidth="1"/>
    <col min="8" max="8" width="7.7109375" bestFit="1" customWidth="1"/>
    <col min="9" max="9" width="14.42578125" bestFit="1" customWidth="1"/>
    <col min="10" max="10" width="17.7109375" bestFit="1" customWidth="1"/>
    <col min="11" max="11" width="15.140625" bestFit="1" customWidth="1"/>
    <col min="12" max="12" width="29.28515625" customWidth="1"/>
    <col min="13" max="13" width="18.5703125" bestFit="1" customWidth="1"/>
    <col min="14" max="14" width="14.28515625" bestFit="1" customWidth="1"/>
    <col min="15" max="15" width="46.42578125" bestFit="1" customWidth="1"/>
    <col min="16" max="16" width="17" bestFit="1" customWidth="1"/>
    <col min="17" max="17" width="16.42578125" bestFit="1" customWidth="1"/>
    <col min="18" max="18" width="17.5703125" bestFit="1" customWidth="1"/>
    <col min="19" max="19" width="13" bestFit="1" customWidth="1"/>
    <col min="20" max="20" width="15.5703125" bestFit="1" customWidth="1"/>
    <col min="21" max="21" width="60.28515625" bestFit="1" customWidth="1"/>
    <col min="22" max="23" width="16.42578125" bestFit="1" customWidth="1"/>
    <col min="24" max="24" width="17.5703125" bestFit="1" customWidth="1"/>
    <col min="25" max="25" width="91.28515625" bestFit="1" customWidth="1"/>
    <col min="26" max="26" width="11" bestFit="1" customWidth="1"/>
    <col min="27" max="27" width="25" bestFit="1" customWidth="1"/>
    <col min="28" max="28" width="10" bestFit="1" customWidth="1"/>
    <col min="29" max="29" width="18.7109375" bestFit="1" customWidth="1"/>
    <col min="30" max="30" width="81" bestFit="1" customWidth="1"/>
    <col min="31" max="31" width="22.85546875" bestFit="1" customWidth="1"/>
    <col min="32" max="32" width="21.7109375" bestFit="1" customWidth="1"/>
    <col min="33" max="33" width="24" bestFit="1" customWidth="1"/>
    <col min="34" max="34" width="23.28515625" bestFit="1" customWidth="1"/>
    <col min="35" max="35" width="24.28515625" bestFit="1" customWidth="1"/>
    <col min="36" max="36" width="23.140625" bestFit="1" customWidth="1"/>
    <col min="37" max="37" width="21.28515625" bestFit="1" customWidth="1"/>
    <col min="38" max="38" width="22.7109375" bestFit="1" customWidth="1"/>
  </cols>
  <sheetData>
    <row r="1" spans="1:38" x14ac:dyDescent="0.25">
      <c r="A1" t="s">
        <v>8</v>
      </c>
      <c r="B1" t="s">
        <v>6</v>
      </c>
      <c r="C1" t="s">
        <v>7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5</v>
      </c>
      <c r="Q1" t="s">
        <v>3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</row>
    <row r="2" spans="1:38" x14ac:dyDescent="0.25">
      <c r="E2" t="s">
        <v>61</v>
      </c>
      <c r="G2" s="12"/>
      <c r="H2" s="13"/>
      <c r="I2" s="13"/>
      <c r="J2" s="13"/>
      <c r="K2" s="13"/>
      <c r="M2" s="13"/>
      <c r="N2" s="12"/>
      <c r="S2" s="12"/>
      <c r="Z2" s="13"/>
      <c r="AE2" s="14">
        <f ca="1">Report!$B$5</f>
        <v>45566</v>
      </c>
      <c r="AF2" s="14">
        <f ca="1">Report!$B$6</f>
        <v>45596</v>
      </c>
      <c r="AG2" s="15">
        <f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f>
        <v>0</v>
      </c>
      <c r="AH2" s="15">
        <f ca="1"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f>
        <v>0</v>
      </c>
      <c r="AI2" s="15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2" s="15">
        <f ca="1">IF(AND(Time[[#This Row],[Type]]="Interim",Time[[#This Row],[Date]]&gt;Time[[#This Row],[Opening Period (Calc)]],Time[[#This Row],[Date]]&lt;=Time[[#This Row],[Closing Period (Calc)]]),ABS(Time[[#This Row],[Billable Rate]]),0)</f>
        <v>0</v>
      </c>
      <c r="AK2" s="15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2" s="15">
        <f ca="1">Time[[#This Row],[Opening Balance (Calc)]]+Time[[#This Row],[Billable Amount (Calc)]]-Time[[#This Row],[Invoiced Amount (Calc)]]-Time[[#This Row],[Interim Amount (Calc)]]+Time[[#This Row],[Write On/Off (Calc) ]]</f>
        <v>0</v>
      </c>
    </row>
    <row r="3" spans="1:38" ht="15" customHeight="1" x14ac:dyDescent="0.25">
      <c r="E3" t="s">
        <v>62</v>
      </c>
      <c r="AG3" s="27">
        <f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f>
        <v>0</v>
      </c>
      <c r="AH3" s="27">
        <f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f>
        <v>0</v>
      </c>
      <c r="AI3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3">
        <f>IF(AND(Time[[#This Row],[Type]]="Interim",Time[[#This Row],[Date]]&gt;Time[[#This Row],[Opening Period (Calc)]],Time[[#This Row],[Date]]&lt;=Time[[#This Row],[Closing Period (Calc)]]),ABS(Time[[#This Row],[Billable Rate]]),0)</f>
        <v>0</v>
      </c>
      <c r="AK3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3">
        <f>Time[[#This Row],[Opening Balance (Calc)]]+Time[[#This Row],[Billable Amount (Calc)]]-Time[[#This Row],[Invoiced Amount (Calc)]]-Time[[#This Row],[Interim Amount (Calc)]]+Time[[#This Row],[Write On/Off (Calc) ]]</f>
        <v>0</v>
      </c>
    </row>
    <row r="4" spans="1:38" ht="15" customHeight="1" x14ac:dyDescent="0.25">
      <c r="E4" t="s">
        <v>63</v>
      </c>
      <c r="AG4" s="27">
        <f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f>
        <v>0</v>
      </c>
      <c r="AH4" s="27">
        <f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f>
        <v>0</v>
      </c>
      <c r="AI4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4">
        <f>IF(AND(Time[[#This Row],[Type]]="Interim",Time[[#This Row],[Date]]&gt;Time[[#This Row],[Opening Period (Calc)]],Time[[#This Row],[Date]]&lt;=Time[[#This Row],[Closing Period (Calc)]]),ABS(Time[[#This Row],[Billable Rate]]),0)</f>
        <v>0</v>
      </c>
      <c r="AK4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4">
        <f>Time[[#This Row],[Opening Balance (Calc)]]+Time[[#This Row],[Billable Amount (Calc)]]-Time[[#This Row],[Invoiced Amount (Calc)]]-Time[[#This Row],[Interim Amount (Calc)]]+Time[[#This Row],[Write On/Off (Calc) ]]</f>
        <v>0</v>
      </c>
    </row>
    <row r="5" spans="1:38" ht="15" customHeight="1" x14ac:dyDescent="0.25">
      <c r="E5" t="s">
        <v>64</v>
      </c>
      <c r="AG5" s="27">
        <f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f>
        <v>0</v>
      </c>
      <c r="AH5" s="27">
        <f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f>
        <v>0</v>
      </c>
      <c r="AI5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5">
        <f>IF(AND(Time[[#This Row],[Type]]="Interim",Time[[#This Row],[Date]]&gt;Time[[#This Row],[Opening Period (Calc)]],Time[[#This Row],[Date]]&lt;=Time[[#This Row],[Closing Period (Calc)]]),ABS(Time[[#This Row],[Billable Rate]]),0)</f>
        <v>0</v>
      </c>
      <c r="AK5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5">
        <f>Time[[#This Row],[Opening Balance (Calc)]]+Time[[#This Row],[Billable Amount (Calc)]]-Time[[#This Row],[Invoiced Amount (Calc)]]-Time[[#This Row],[Interim Amount (Calc)]]+Time[[#This Row],[Write On/Off (Calc) ]]</f>
        <v>0</v>
      </c>
    </row>
    <row r="6" spans="1:38" ht="15" customHeight="1" x14ac:dyDescent="0.25">
      <c r="E6" t="s">
        <v>65</v>
      </c>
      <c r="AG6" s="27">
        <f>IF(Time[[#This Row],[Status]]="Draft",
    0,
    IF(AND(Time[[#This Row],[Type]]="Interim", Time[[#This Row],[Status]]="Submitted",Time[[#This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
            )
        )
    )
)</f>
        <v>0</v>
      </c>
      <c r="AH6" s="27">
        <f>IF(AND(Time[[#This Row],[Invoiced Date]]="",Time[[#This Row],[Date]]&gt;Time[[#This Row],[Opening Period (Calc)]],Time[[#This Row],[Date]]&lt;=Time[[#This Row],[Closing Period (Calc)]]),
   Time[[#This Row],[Billable Amount]],
       IF(AND(Time[[#This Row],[Date]]&gt;=Time[[#This Row],[Opening Period (Calc)]],Time[[#This Row],[Date]]&lt;=Time[[#This Row],[Closing Period (Calc)]]),
             Time[[#This Row],[Billable Amount]],0))</f>
        <v>0</v>
      </c>
      <c r="AI6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6">
        <f>IF(AND(Time[[#This Row],[Type]]="Interim",Time[[#This Row],[Date]]&gt;Time[[#This Row],[Opening Period (Calc)]],Time[[#This Row],[Date]]&lt;=Time[[#This Row],[Closing Period (Calc)]]),ABS(Time[[#This Row],[Billable Rate]]),0)</f>
        <v>0</v>
      </c>
      <c r="AK6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6">
        <f>Time[[#This Row],[Opening Balance (Calc)]]+Time[[#This Row],[Billable Amount (Calc)]]-Time[[#This Row],[Invoiced Amount (Calc)]]-Time[[#This Row],[Interim Amount (Calc)]]+Time[[#This Row],[Write On/Off (Calc) ]]</f>
        <v>0</v>
      </c>
    </row>
  </sheetData>
  <pageMargins left="0.7" right="0.7" top="0.75" bottom="0.75" header="0.3" footer="0.3"/>
  <ignoredErrors>
    <ignoredError sqref="A1:AL1 AE2:AF2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E6E6"/>
  </sheetPr>
  <dimension ref="A1:B13"/>
  <sheetViews>
    <sheetView showGridLines="0" workbookViewId="0">
      <selection activeCell="B16" sqref="B16"/>
    </sheetView>
  </sheetViews>
  <sheetFormatPr defaultColWidth="8.7109375" defaultRowHeight="15" customHeight="1" x14ac:dyDescent="0.25"/>
  <cols>
    <col min="1" max="1" width="15.7109375" customWidth="1"/>
    <col min="2" max="2" width="50.7109375" customWidth="1"/>
    <col min="3" max="3" width="11.28515625" customWidth="1"/>
    <col min="4" max="4" width="8.85546875" customWidth="1"/>
  </cols>
  <sheetData>
    <row r="1" spans="1:2" ht="18.75" customHeight="1" x14ac:dyDescent="0.25">
      <c r="A1" s="2" t="s">
        <v>50</v>
      </c>
      <c r="B1" s="16" t="s">
        <v>60</v>
      </c>
    </row>
    <row r="2" spans="1:2" x14ac:dyDescent="0.25">
      <c r="B2" s="17" t="s">
        <v>51</v>
      </c>
    </row>
    <row r="3" spans="1:2" ht="15.75" customHeight="1" x14ac:dyDescent="0.25">
      <c r="A3" s="18" t="s">
        <v>52</v>
      </c>
    </row>
    <row r="5" spans="1:2" x14ac:dyDescent="0.25">
      <c r="A5" s="19" t="s">
        <v>53</v>
      </c>
      <c r="B5" s="20" t="s">
        <v>53</v>
      </c>
    </row>
    <row r="6" spans="1:2" x14ac:dyDescent="0.25">
      <c r="A6" s="19" t="s">
        <v>54</v>
      </c>
      <c r="B6" s="20" t="s">
        <v>54</v>
      </c>
    </row>
    <row r="7" spans="1:2" x14ac:dyDescent="0.25">
      <c r="A7" s="19" t="s">
        <v>55</v>
      </c>
      <c r="B7" s="21">
        <f ca="1">TODAY()</f>
        <v>45610</v>
      </c>
    </row>
    <row r="9" spans="1:2" ht="15.75" customHeight="1" x14ac:dyDescent="0.25">
      <c r="A9" s="18" t="s">
        <v>56</v>
      </c>
    </row>
    <row r="10" spans="1:2" ht="15.75" customHeight="1" x14ac:dyDescent="0.25">
      <c r="A10" s="22" t="s">
        <v>20</v>
      </c>
      <c r="B10" s="23" t="s">
        <v>57</v>
      </c>
    </row>
    <row r="11" spans="1:2" x14ac:dyDescent="0.25">
      <c r="A11" s="24">
        <v>45238</v>
      </c>
      <c r="B11" s="25" t="s">
        <v>58</v>
      </c>
    </row>
    <row r="12" spans="1:2" x14ac:dyDescent="0.25">
      <c r="A12" s="24">
        <v>45496</v>
      </c>
      <c r="B12" s="25" t="s">
        <v>59</v>
      </c>
    </row>
    <row r="13" spans="1:2" ht="30" x14ac:dyDescent="0.25">
      <c r="A13" s="24">
        <v>45610</v>
      </c>
      <c r="B13" s="28" t="s">
        <v>67</v>
      </c>
    </row>
  </sheetData>
  <hyperlinks>
    <hyperlink ref="B2" r:id="rId1" xr:uid="{00000000-0004-0000-0200-000000000000}"/>
  </hyperlinks>
  <pageMargins left="0.7" right="0.7" top="0.75" bottom="0.75" header="0.3" footer="0.3"/>
  <ignoredErrors>
    <ignoredError sqref="A2:B4 A14:B25 A8:B11 A5 A6 A7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2023-09-16T08:20:37Z</cp:lastPrinted>
  <dcterms:created xsi:type="dcterms:W3CDTF">2023-09-07T03:10:11Z</dcterms:created>
  <dcterms:modified xsi:type="dcterms:W3CDTF">2024-11-13T20:28:07Z</dcterms:modified>
</cp:coreProperties>
</file>